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vedoire\Downloads\"/>
    </mc:Choice>
  </mc:AlternateContent>
  <xr:revisionPtr revIDLastSave="0" documentId="13_ncr:1_{8D58D194-4E85-483A-A404-04D26C121FB0}" xr6:coauthVersionLast="47" xr6:coauthVersionMax="47" xr10:uidLastSave="{00000000-0000-0000-0000-000000000000}"/>
  <workbookProtection workbookAlgorithmName="SHA-512" workbookHashValue="eVIKmk5qngxwL3/O85PEaLlR7lUZE7tG19WpZuiXbxBiUuRuoWiVhwZUH2wqbBU+8JT+mS3pSFkliHr22UU9Gw==" workbookSaltValue="U+B8/EA1nn54YqnOgjWxvA==" workbookSpinCount="100000" lockStructure="1"/>
  <bookViews>
    <workbookView xWindow="-110" yWindow="-110" windowWidth="19420" windowHeight="10420" xr2:uid="{00000000-000D-0000-FFFF-FFFF00000000}"/>
  </bookViews>
  <sheets>
    <sheet name="1. Welcome" sheetId="16" r:id="rId1"/>
    <sheet name="2. Consultant Profile Data" sheetId="7" r:id="rId2"/>
    <sheet name="3. Definitions" sheetId="17" r:id="rId3"/>
  </sheets>
  <definedNames>
    <definedName name="Data">'2. Consultant Profile Data'!$U$4:$BI$4</definedName>
    <definedName name="Data_CPD">'2. Consultant Profile Data'!$C$9:$M$62</definedName>
    <definedName name="Data_Display">'2. Consultant Profile Data'!$U$3:$BI$4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'1. Welcome'!$B$2:$W$82</definedName>
    <definedName name="_xlnm.Print_Area" localSheetId="1">'2. Consultant Profile Data'!$B$7:$N$65</definedName>
    <definedName name="_xlnm.Print_Titles" localSheetId="0">'1. Welcome'!$3:$9</definedName>
    <definedName name="_xlnm.Print_Titles" localSheetId="1">'2. Consultant Profile Data'!$2:$4</definedName>
    <definedName name="Z_155D0125_D190_4352_8395_855FF3A70C6C_.wvu.Cols" localSheetId="1" hidden="1">'2. Consultant Profile Data'!$P:$T</definedName>
    <definedName name="Z_155D0125_D190_4352_8395_855FF3A70C6C_.wvu.PrintArea" localSheetId="0" hidden="1">'1. Welcome'!#REF!</definedName>
    <definedName name="Z_155D0125_D190_4352_8395_855FF3A70C6C_.wvu.PrintArea" localSheetId="1" hidden="1">'2. Consultant Profile Data'!$B$7:$N$65</definedName>
    <definedName name="Z_155D0125_D190_4352_8395_855FF3A70C6C_.wvu.PrintTitles" localSheetId="0" hidden="1">'1. Welcome'!$3:$8</definedName>
    <definedName name="Z_155D0125_D190_4352_8395_855FF3A70C6C_.wvu.PrintTitles" localSheetId="1" hidden="1">'2. Consultant Profile Data'!$2:$4</definedName>
    <definedName name="Z_9D252002_63D1_46A9_A8A8_616C0A2324C9_.wvu.Cols" localSheetId="1" hidden="1">'2. Consultant Profile Data'!$P:$T</definedName>
    <definedName name="Z_9D252002_63D1_46A9_A8A8_616C0A2324C9_.wvu.PrintArea" localSheetId="0" hidden="1">'1. Welcome'!#REF!</definedName>
    <definedName name="Z_9D252002_63D1_46A9_A8A8_616C0A2324C9_.wvu.PrintArea" localSheetId="1" hidden="1">'2. Consultant Profile Data'!$B$7:$N$65</definedName>
    <definedName name="Z_9D252002_63D1_46A9_A8A8_616C0A2324C9_.wvu.PrintTitles" localSheetId="0" hidden="1">'1. Welcome'!$3:$8</definedName>
    <definedName name="Z_9D252002_63D1_46A9_A8A8_616C0A2324C9_.wvu.PrintTitles" localSheetId="1" hidden="1">'2. Consultant Profile Data'!$2:$4</definedName>
  </definedNames>
  <calcPr calcId="191029"/>
  <customWorkbookViews>
    <customWorkbookView name="Normal" guid="{155D0125-D190-4352-8395-855FF3A70C6C}" maximized="1" xWindow="168" yWindow="-18" windowWidth="3690" windowHeight="2196" activeSheetId="4"/>
    <customWorkbookView name="Show Data" guid="{9D252002-63D1-46A9-A8A8-616C0A2324C9}" maximized="1" xWindow="168" yWindow="-18" windowWidth="3690" windowHeight="2196" activeSheetId="1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" i="7" l="1"/>
  <c r="K61" i="7" l="1"/>
  <c r="K60" i="7"/>
  <c r="K59" i="7"/>
  <c r="K58" i="7"/>
  <c r="K57" i="7"/>
  <c r="Q13" i="7"/>
  <c r="BH4" i="7" s="1"/>
  <c r="Q12" i="7"/>
  <c r="BG4" i="7" s="1"/>
  <c r="Q11" i="7"/>
  <c r="BF4" i="7" s="1"/>
  <c r="Q10" i="7"/>
  <c r="BE4" i="7" s="1"/>
  <c r="P13" i="7"/>
  <c r="BH3" i="7" s="1"/>
  <c r="P12" i="7"/>
  <c r="BG3" i="7" s="1"/>
  <c r="P11" i="7"/>
  <c r="BF3" i="7" s="1"/>
  <c r="P10" i="7"/>
  <c r="BE3" i="7" s="1"/>
  <c r="Q19" i="7" l="1"/>
  <c r="Y4" i="7" s="1"/>
  <c r="Q18" i="7"/>
  <c r="X4" i="7" s="1"/>
  <c r="Q17" i="7"/>
  <c r="W4" i="7" s="1"/>
  <c r="Q16" i="7"/>
  <c r="V4" i="7" s="1"/>
  <c r="S27" i="7"/>
  <c r="BD4" i="7" s="1"/>
  <c r="Q61" i="7"/>
  <c r="AW4" i="7" s="1"/>
  <c r="Q60" i="7"/>
  <c r="AV4" i="7" s="1"/>
  <c r="Q59" i="7"/>
  <c r="AU4" i="7" s="1"/>
  <c r="Q58" i="7"/>
  <c r="AT4" i="7" s="1"/>
  <c r="Q57" i="7"/>
  <c r="AS4" i="7" s="1"/>
  <c r="Q41" i="7"/>
  <c r="AK4" i="7" s="1"/>
  <c r="Q40" i="7"/>
  <c r="AJ4" i="7" s="1"/>
  <c r="Q39" i="7"/>
  <c r="AI4" i="7" s="1"/>
  <c r="Q38" i="7"/>
  <c r="AH4" i="7" s="1"/>
  <c r="Q35" i="7"/>
  <c r="AG4" i="7" s="1"/>
  <c r="Q34" i="7"/>
  <c r="AF4" i="7" s="1"/>
  <c r="Q33" i="7"/>
  <c r="AE4" i="7" s="1"/>
  <c r="Q32" i="7"/>
  <c r="AD4" i="7" s="1"/>
  <c r="Q29" i="7"/>
  <c r="AC4" i="7" s="1"/>
  <c r="Q27" i="7"/>
  <c r="AA4" i="7" s="1"/>
  <c r="Q26" i="7"/>
  <c r="Z4" i="7" s="1"/>
  <c r="Q28" i="7"/>
  <c r="AB4" i="7" s="1"/>
  <c r="S19" i="7"/>
  <c r="P40" i="7"/>
  <c r="AJ3" i="7" s="1"/>
  <c r="P28" i="7"/>
  <c r="AB3" i="7" s="1"/>
  <c r="P34" i="7"/>
  <c r="AF3" i="7" s="1"/>
  <c r="S16" i="7"/>
  <c r="AX4" i="7" s="1"/>
  <c r="Q55" i="7"/>
  <c r="Q54" i="7"/>
  <c r="AR4" i="7" s="1"/>
  <c r="Q53" i="7"/>
  <c r="AQ4" i="7" s="1"/>
  <c r="Q52" i="7"/>
  <c r="AP4" i="7" s="1"/>
  <c r="Q51" i="7"/>
  <c r="AO4" i="7" s="1"/>
  <c r="Q50" i="7"/>
  <c r="AN4" i="7" s="1"/>
  <c r="Q49" i="7"/>
  <c r="AM4" i="7" s="1"/>
  <c r="U4" i="7"/>
  <c r="R16" i="7"/>
  <c r="S23" i="7"/>
  <c r="BC4" i="7" s="1"/>
  <c r="S22" i="7"/>
  <c r="BB4" i="7" s="1"/>
  <c r="S21" i="7"/>
  <c r="BA4" i="7" s="1"/>
  <c r="S20" i="7"/>
  <c r="AZ4" i="7" s="1"/>
  <c r="R27" i="7"/>
  <c r="BD3" i="7" s="1"/>
  <c r="R23" i="7"/>
  <c r="BC3" i="7" s="1"/>
  <c r="R22" i="7"/>
  <c r="BB3" i="7" s="1"/>
  <c r="R21" i="7"/>
  <c r="BA3" i="7" s="1"/>
  <c r="R20" i="7"/>
  <c r="AZ3" i="7" s="1"/>
  <c r="R19" i="7"/>
  <c r="AY3" i="7" s="1"/>
  <c r="P61" i="7"/>
  <c r="AW3" i="7" s="1"/>
  <c r="P60" i="7"/>
  <c r="AV3" i="7" s="1"/>
  <c r="P59" i="7"/>
  <c r="AU3" i="7" s="1"/>
  <c r="P58" i="7"/>
  <c r="AT3" i="7" s="1"/>
  <c r="P57" i="7"/>
  <c r="AS3" i="7" s="1"/>
  <c r="P45" i="7"/>
  <c r="AL3" i="7" s="1"/>
  <c r="P41" i="7"/>
  <c r="AK3" i="7" s="1"/>
  <c r="P39" i="7"/>
  <c r="AI3" i="7" s="1"/>
  <c r="P38" i="7"/>
  <c r="AH3" i="7" s="1"/>
  <c r="P35" i="7"/>
  <c r="AG3" i="7" s="1"/>
  <c r="P33" i="7"/>
  <c r="AE3" i="7" s="1"/>
  <c r="P32" i="7"/>
  <c r="AD3" i="7" s="1"/>
  <c r="P29" i="7"/>
  <c r="AC3" i="7" s="1"/>
  <c r="P27" i="7"/>
  <c r="AA3" i="7" s="1"/>
  <c r="P26" i="7"/>
  <c r="P54" i="7"/>
  <c r="AR3" i="7" s="1"/>
  <c r="P53" i="7"/>
  <c r="AQ3" i="7" s="1"/>
  <c r="P52" i="7"/>
  <c r="AP3" i="7" s="1"/>
  <c r="P51" i="7"/>
  <c r="AO3" i="7" s="1"/>
  <c r="P50" i="7"/>
  <c r="AN3" i="7" s="1"/>
  <c r="P49" i="7"/>
  <c r="AM3" i="7" s="1"/>
  <c r="Q45" i="7"/>
  <c r="AL4" i="7" s="1"/>
  <c r="P19" i="7"/>
  <c r="Y3" i="7" s="1"/>
  <c r="P18" i="7"/>
  <c r="X3" i="7" s="1"/>
  <c r="P17" i="7"/>
  <c r="W3" i="7" s="1"/>
  <c r="M24" i="7"/>
  <c r="P16" i="7"/>
  <c r="V3" i="7" s="1"/>
  <c r="AY4" i="7" l="1"/>
  <c r="Q64" i="7"/>
  <c r="F6" i="7" s="1"/>
  <c r="AX3" i="7"/>
  <c r="R8" i="7"/>
  <c r="Z3" i="7"/>
  <c r="P8" i="7"/>
  <c r="L24" i="7"/>
  <c r="BI4" i="7" l="1"/>
  <c r="P4" i="7"/>
  <c r="Q4" i="7" s="1"/>
</calcChain>
</file>

<file path=xl/sharedStrings.xml><?xml version="1.0" encoding="utf-8"?>
<sst xmlns="http://schemas.openxmlformats.org/spreadsheetml/2006/main" count="131" uniqueCount="117">
  <si>
    <t>APAC</t>
  </si>
  <si>
    <t>Other</t>
  </si>
  <si>
    <t>Europe &amp; UK</t>
  </si>
  <si>
    <t>Email</t>
  </si>
  <si>
    <t>Website</t>
  </si>
  <si>
    <t>Firm Information</t>
  </si>
  <si>
    <t>Offshore</t>
  </si>
  <si>
    <t>Firm Name</t>
  </si>
  <si>
    <r>
      <t xml:space="preserve">Be sure to submit final, accurate, proofed information.  </t>
    </r>
    <r>
      <rPr>
        <b/>
        <sz val="12"/>
        <color theme="1"/>
        <rFont val="Arial"/>
        <family val="2"/>
      </rPr>
      <t>Your profile will be published as submitted</t>
    </r>
  </si>
  <si>
    <t>David Holmes</t>
  </si>
  <si>
    <t>+1-502-551-6592</t>
  </si>
  <si>
    <t>Steve Doire</t>
  </si>
  <si>
    <t>Advertising Opportunity</t>
  </si>
  <si>
    <t>North America</t>
  </si>
  <si>
    <t>david.holmes@dcsconsult.net</t>
  </si>
  <si>
    <t>How to participate</t>
  </si>
  <si>
    <t>+1-508-322-1003</t>
  </si>
  <si>
    <t>Contacts</t>
  </si>
  <si>
    <t>Workbook submission and questions</t>
  </si>
  <si>
    <t>Field Count</t>
  </si>
  <si>
    <t>We offer the opportunity to expand your exposure to insurer investment professionals in this publication via advertising</t>
  </si>
  <si>
    <t>Insurance Investment Outsourcing Report 2024</t>
  </si>
  <si>
    <t>steve@dcsconsult.net</t>
  </si>
  <si>
    <t>Complete Tab 2</t>
  </si>
  <si>
    <t>AUA</t>
  </si>
  <si>
    <t>Client Count</t>
  </si>
  <si>
    <t>Required Information</t>
  </si>
  <si>
    <t>Optional Information</t>
  </si>
  <si>
    <t xml:space="preserve"> USD.  All data in Billions, with 3 decimal places.  EG, 2.567 = 2 billion, 567 million</t>
  </si>
  <si>
    <t>TIMESTAMP</t>
  </si>
  <si>
    <t>Return the completed profile submission to Steve Doire at DCS Financial</t>
  </si>
  <si>
    <t>Profile submission</t>
  </si>
  <si>
    <t xml:space="preserve"> Approach and Definitions</t>
  </si>
  <si>
    <t>asset management</t>
  </si>
  <si>
    <t>Definitions</t>
  </si>
  <si>
    <t>The IIOR is published annually and is used extensively throughout the year.  It has unmatched shelf-life and reach</t>
  </si>
  <si>
    <t>Steve Doire and David Holmes of DCS collaborate on design, administration, and optional advertising</t>
  </si>
  <si>
    <t>Consultants get significant exposure to their target market of insurance investment professionals through this unique and targeted opportunity</t>
  </si>
  <si>
    <t>Your firm's information will be presented in a directory of leading insurance investment consultants</t>
  </si>
  <si>
    <t>- Additional attribution in the long-term trends report</t>
  </si>
  <si>
    <t>- Digital publication by Clearwater Analytics</t>
  </si>
  <si>
    <t>- Derivative publications, notably an annual long-term trends report</t>
  </si>
  <si>
    <t>- Broad distribution to insurers</t>
  </si>
  <si>
    <t>- Media and social media promotion</t>
  </si>
  <si>
    <t>- And more…</t>
  </si>
  <si>
    <t>- Full page advertisements are available in the new consultant section of the report</t>
  </si>
  <si>
    <t>- Optional premium placements of an additional full page advertisement are available on a first come, first serve basis</t>
  </si>
  <si>
    <t>Sponsoring consultants support the publication of this industry resource, and benefit from</t>
  </si>
  <si>
    <t>Sponsorship contact</t>
  </si>
  <si>
    <t>Sponsorship/Advertising</t>
  </si>
  <si>
    <t>Clearwater publishes the report leveraging an affiliation with Steve, who also serves as an Advisor and Insurance AM SME at Clearwater</t>
  </si>
  <si>
    <t>We thank our IIOR Sponsors for their support over the years.  They make the IIOR possible!</t>
  </si>
  <si>
    <t>The IIOR is distributed broadly to insurance companies in North America, Europe, APAC, and other domiciles</t>
  </si>
  <si>
    <t>The Report is designed and conducted based on the following principles</t>
  </si>
  <si>
    <r>
      <t>Access.</t>
    </r>
    <r>
      <rPr>
        <sz val="12"/>
        <color theme="1"/>
        <rFont val="Arial"/>
        <family val="2"/>
      </rPr>
      <t xml:space="preserve"> The IIOR is very accessible to insurers -- no barriers for either the managers or insurers. Specifically, no charge for manager participation and</t>
    </r>
  </si>
  <si>
    <t>no charges for insurers to access the data</t>
  </si>
  <si>
    <t>General Account Assets</t>
  </si>
  <si>
    <t>Are assets that "fully belong" to the insurer, fund the liabilities they underwrite, and are available to pay claims and benefits of the insureds.  Also referred to as 'balance sheet'</t>
  </si>
  <si>
    <t xml:space="preserve">assets. Excluded are: Separate Account assets that are specifically attributable to policyholders, such as life insurance unit-linked, variable annuities, </t>
  </si>
  <si>
    <t>separate accounts, and institutional separate accounts (e.g. COLI/BOLI/ICOLI). Pension funds of insurers are also excluded from General Account assets</t>
  </si>
  <si>
    <t>Client Counts</t>
  </si>
  <si>
    <t>Report the number of insurance client companies your firm serves (which may differ from the number of your accounts or portfolios).  We recognize that it may be</t>
  </si>
  <si>
    <t>challenging to collect this data, when not easy available please use estimates</t>
  </si>
  <si>
    <t>Data</t>
  </si>
  <si>
    <r>
      <t>Audience.</t>
    </r>
    <r>
      <rPr>
        <sz val="12"/>
        <color theme="1"/>
        <rFont val="Arial"/>
        <family val="2"/>
      </rPr>
      <t xml:space="preserve"> The audience is insurers who are researching insurance-focused asset managers/consultants, specifically those who have expertise in general account</t>
    </r>
  </si>
  <si>
    <t xml:space="preserve">The data submitted by managers/consultants is not "audited".  Accurate data is fully the manager's/consultant's responsibility, please review carefully before submitting. </t>
  </si>
  <si>
    <r>
      <t>Insurance General Account Assets.</t>
    </r>
    <r>
      <rPr>
        <sz val="12"/>
        <color theme="1"/>
        <rFont val="Arial"/>
        <family val="2"/>
      </rPr>
      <t xml:space="preserve"> The IIOR's focus is on Third-Party General Account assets</t>
    </r>
  </si>
  <si>
    <t>Some managers/consultants utilize estimates -- we know data collection can be challenging, estimates are fine</t>
  </si>
  <si>
    <t>Life</t>
  </si>
  <si>
    <t>Health</t>
  </si>
  <si>
    <t>P&amp;C</t>
  </si>
  <si>
    <t>Reins</t>
  </si>
  <si>
    <t xml:space="preserve">Multi-Line
</t>
  </si>
  <si>
    <t xml:space="preserve">Other
</t>
  </si>
  <si>
    <t>Address, Line 1</t>
  </si>
  <si>
    <t>Address, Line 2</t>
  </si>
  <si>
    <t>Contact 1</t>
  </si>
  <si>
    <t>Contact 2</t>
  </si>
  <si>
    <t>Contact 3</t>
  </si>
  <si>
    <t>Insurer Types Serviced</t>
  </si>
  <si>
    <t>Y</t>
  </si>
  <si>
    <t>1</t>
  </si>
  <si>
    <t>2</t>
  </si>
  <si>
    <t>3</t>
  </si>
  <si>
    <t>4</t>
  </si>
  <si>
    <t>5</t>
  </si>
  <si>
    <t>Insurance General Account Assets Under Advisement (Unaffiliated)</t>
  </si>
  <si>
    <t>Insurance AUA</t>
  </si>
  <si>
    <t>N</t>
  </si>
  <si>
    <t>Insurer Services (Freeform, max 110 characters each line)</t>
  </si>
  <si>
    <t>(Y or N)</t>
  </si>
  <si>
    <t>Phone</t>
  </si>
  <si>
    <t>2024 IIOR Here</t>
  </si>
  <si>
    <t>2024 IIOR Trends Here</t>
  </si>
  <si>
    <r>
      <rPr>
        <b/>
        <sz val="14"/>
        <color theme="1"/>
        <rFont val="Arial"/>
        <family val="2"/>
      </rPr>
      <t>Clearwater Analytics</t>
    </r>
    <r>
      <rPr>
        <sz val="12"/>
        <color theme="1"/>
        <rFont val="Arial"/>
        <family val="2"/>
      </rPr>
      <t xml:space="preserve"> is the publisher of the IIOR, </t>
    </r>
    <r>
      <rPr>
        <b/>
        <sz val="14"/>
        <color theme="6" tint="-0.249977111117893"/>
        <rFont val="Arial"/>
        <family val="2"/>
      </rPr>
      <t>DCS Financial Consulting</t>
    </r>
    <r>
      <rPr>
        <sz val="12"/>
        <color theme="1"/>
        <rFont val="Arial"/>
        <family val="2"/>
      </rPr>
      <t xml:space="preserve"> is the designer and administrator</t>
    </r>
  </si>
  <si>
    <t>Welcome to the Insurance Investment Outsourcing Report (IIOR), 2025 Edition</t>
  </si>
  <si>
    <t>Your submission is due no later than March 28th.  Early submissions are encouraged and appreciated!</t>
  </si>
  <si>
    <t>This annual report, 12 years running, is the standard reference for the insurance investment industry</t>
  </si>
  <si>
    <t>Insurance asset managers have long been part of this industry institution, in 2024 we added consultants (and got positive feedback from the market)</t>
  </si>
  <si>
    <t>The IIOR focuses reporting on 3rd-Party General Account assets and we publish your related AUA, however, Total Firm AUA can also be provided</t>
  </si>
  <si>
    <t>Participation is free.  Advertising/Sponsorship is fully optional</t>
  </si>
  <si>
    <t>Submitter Information (not published)</t>
  </si>
  <si>
    <t>Submitter Name</t>
  </si>
  <si>
    <t>Title</t>
  </si>
  <si>
    <t>Profile Submission Date</t>
  </si>
  <si>
    <t>Consultant Profile Data</t>
  </si>
  <si>
    <t>2024 Year End</t>
  </si>
  <si>
    <t>Contact, Corporate Title</t>
  </si>
  <si>
    <t>Functional Title (optional)</t>
  </si>
  <si>
    <r>
      <rPr>
        <b/>
        <i/>
        <sz val="14"/>
        <color rgb="FFC00000"/>
        <rFont val="Arial"/>
        <family val="2"/>
      </rPr>
      <t xml:space="preserve">Do not Cut and Paste </t>
    </r>
    <r>
      <rPr>
        <b/>
        <i/>
        <sz val="14"/>
        <rFont val="Arial"/>
        <family val="2"/>
      </rPr>
      <t>|</t>
    </r>
    <r>
      <rPr>
        <b/>
        <i/>
        <sz val="14"/>
        <color rgb="FF0070C0"/>
        <rFont val="Arial"/>
        <family val="2"/>
      </rPr>
      <t xml:space="preserve"> Copy and Paste is OK</t>
    </r>
  </si>
  <si>
    <r>
      <rPr>
        <b/>
        <sz val="14"/>
        <rFont val="Arial"/>
        <family val="2"/>
        <scheme val="minor"/>
      </rPr>
      <t>Insurance Counts</t>
    </r>
    <r>
      <rPr>
        <b/>
        <sz val="12"/>
        <rFont val="Arial"/>
        <family val="2"/>
        <scheme val="minor"/>
      </rPr>
      <t xml:space="preserve"> - General Account</t>
    </r>
  </si>
  <si>
    <r>
      <rPr>
        <b/>
        <sz val="14"/>
        <rFont val="Arial"/>
        <family val="2"/>
        <scheme val="minor"/>
      </rPr>
      <t xml:space="preserve"> Firm Total</t>
    </r>
    <r>
      <rPr>
        <b/>
        <sz val="16"/>
        <rFont val="Arial"/>
        <family val="2"/>
        <scheme val="minor"/>
      </rPr>
      <t xml:space="preserve"> - </t>
    </r>
    <r>
      <rPr>
        <b/>
        <sz val="12"/>
        <rFont val="Arial"/>
        <family val="2"/>
        <scheme val="minor"/>
      </rPr>
      <t>Assets Under Advisement</t>
    </r>
  </si>
  <si>
    <r>
      <rPr>
        <b/>
        <sz val="14"/>
        <rFont val="Arial"/>
        <family val="2"/>
        <scheme val="minor"/>
      </rPr>
      <t>Insurance</t>
    </r>
    <r>
      <rPr>
        <b/>
        <sz val="12"/>
        <rFont val="Arial"/>
        <family val="2"/>
        <scheme val="minor"/>
      </rPr>
      <t xml:space="preserve"> - General Account Asset Under Advisement - By Region</t>
    </r>
  </si>
  <si>
    <t>ERRs? - Consultant Data</t>
  </si>
  <si>
    <t>Latest workbook template</t>
  </si>
  <si>
    <t>In the unlikely situation where the workbook changes, the current version is here</t>
  </si>
  <si>
    <t>Latest Consultant Profile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</si>
</sst>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#,##0.000"/>
    <numFmt numFmtId="165" formatCode="_(* #,##0.000_);_(* \(#,##0.000\);_(* &quot;-&quot;_);_(@_)"/>
    <numFmt numFmtId="166" formatCode="0.000"/>
    <numFmt numFmtId="167" formatCode="_(* #,##0.000_);_(* \(#,##0.000\);_(* &quot;-&quot;???_);_(@_)"/>
    <numFmt numFmtId="168" formatCode="[$-F800]dddd\,\ mmmm\ dd\,\ yyyy"/>
  </numFmts>
  <fonts count="87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color theme="3"/>
      <name val="Arial"/>
      <family val="2"/>
    </font>
    <font>
      <b/>
      <sz val="14"/>
      <color theme="4"/>
      <name val="Arial"/>
      <family val="2"/>
    </font>
    <font>
      <sz val="14"/>
      <color theme="4"/>
      <name val="Arial"/>
      <family val="2"/>
    </font>
    <font>
      <sz val="11"/>
      <color theme="4"/>
      <name val="Arial"/>
      <family val="2"/>
    </font>
    <font>
      <sz val="20"/>
      <color theme="4"/>
      <name val="Arial"/>
      <family val="2"/>
    </font>
    <font>
      <u/>
      <sz val="12"/>
      <color theme="4"/>
      <name val="Arial"/>
      <family val="2"/>
    </font>
    <font>
      <b/>
      <sz val="14"/>
      <name val="Arial"/>
      <family val="2"/>
    </font>
    <font>
      <b/>
      <sz val="14"/>
      <color rgb="FF0188B6"/>
      <name val="Arial"/>
      <family val="2"/>
    </font>
    <font>
      <sz val="14"/>
      <color rgb="FF0188B6"/>
      <name val="Arial"/>
      <family val="2"/>
    </font>
    <font>
      <sz val="11"/>
      <color rgb="FF0188B6"/>
      <name val="Arial"/>
      <family val="2"/>
    </font>
    <font>
      <b/>
      <sz val="16"/>
      <color theme="0"/>
      <name val="Arial"/>
      <family val="2"/>
    </font>
    <font>
      <b/>
      <sz val="14"/>
      <color theme="5"/>
      <name val="Arial"/>
      <family val="2"/>
    </font>
    <font>
      <b/>
      <sz val="20"/>
      <name val="Arial"/>
      <family val="2"/>
    </font>
    <font>
      <sz val="16"/>
      <color rgb="FF4CB0B8"/>
      <name val="Arial"/>
      <family val="2"/>
    </font>
    <font>
      <b/>
      <sz val="18"/>
      <name val="Arial"/>
      <family val="2"/>
    </font>
    <font>
      <u/>
      <sz val="11"/>
      <color theme="10"/>
      <name val="Arial"/>
      <family val="2"/>
    </font>
    <font>
      <b/>
      <sz val="14"/>
      <color rgb="FF006F79"/>
      <name val="Arial"/>
      <family val="2"/>
    </font>
    <font>
      <sz val="18"/>
      <color theme="1"/>
      <name val="Source Sans Pro SemiBold"/>
      <family val="2"/>
    </font>
    <font>
      <b/>
      <sz val="16"/>
      <color theme="1"/>
      <name val="Arial"/>
      <family val="2"/>
    </font>
    <font>
      <sz val="16"/>
      <color theme="3"/>
      <name val="Arial"/>
      <family val="2"/>
    </font>
    <font>
      <sz val="16"/>
      <color theme="0"/>
      <name val="Arial"/>
      <family val="2"/>
    </font>
    <font>
      <b/>
      <sz val="14"/>
      <color rgb="FF003660"/>
      <name val="Arial"/>
      <family val="2"/>
    </font>
    <font>
      <sz val="14"/>
      <color rgb="FF003660"/>
      <name val="Arial"/>
      <family val="2"/>
    </font>
    <font>
      <sz val="11"/>
      <color rgb="FF003660"/>
      <name val="Arial"/>
      <family val="2"/>
    </font>
    <font>
      <b/>
      <sz val="12"/>
      <color theme="7"/>
      <name val="Arial"/>
      <family val="2"/>
    </font>
    <font>
      <b/>
      <sz val="14"/>
      <color theme="7"/>
      <name val="Arial"/>
      <family val="2"/>
    </font>
    <font>
      <sz val="14"/>
      <color theme="7"/>
      <name val="Arial"/>
      <family val="2"/>
    </font>
    <font>
      <sz val="12"/>
      <color theme="7"/>
      <name val="Arial"/>
      <family val="2"/>
    </font>
    <font>
      <b/>
      <sz val="14"/>
      <color theme="3"/>
      <name val="Arial"/>
      <family val="2"/>
    </font>
    <font>
      <b/>
      <sz val="16"/>
      <color rgb="FFFFFFFF"/>
      <name val="Arial"/>
      <family val="2"/>
    </font>
    <font>
      <b/>
      <u/>
      <sz val="12"/>
      <color theme="2"/>
      <name val="Arial"/>
      <family val="2"/>
      <scheme val="minor"/>
    </font>
    <font>
      <b/>
      <sz val="14"/>
      <color rgb="FFFFFFFF"/>
      <name val="Arial"/>
      <family val="2"/>
    </font>
    <font>
      <b/>
      <sz val="12"/>
      <color theme="3"/>
      <name val="Arial"/>
      <family val="2"/>
    </font>
    <font>
      <b/>
      <sz val="11"/>
      <color theme="3"/>
      <name val="Arial"/>
      <family val="2"/>
    </font>
    <font>
      <sz val="10"/>
      <color theme="4"/>
      <name val="Arial"/>
      <family val="2"/>
    </font>
    <font>
      <sz val="10"/>
      <color theme="2"/>
      <name val="Arial"/>
      <family val="2"/>
    </font>
    <font>
      <b/>
      <u/>
      <sz val="12"/>
      <color theme="10"/>
      <name val="Arial"/>
      <family val="2"/>
      <scheme val="minor"/>
    </font>
    <font>
      <sz val="20"/>
      <name val="Arial"/>
      <family val="2"/>
    </font>
    <font>
      <b/>
      <sz val="16"/>
      <color rgb="FF0188B6"/>
      <name val="Arial"/>
      <family val="2"/>
    </font>
    <font>
      <b/>
      <sz val="16"/>
      <color theme="3"/>
      <name val="Arial"/>
      <family val="2"/>
    </font>
    <font>
      <b/>
      <sz val="16"/>
      <color theme="4"/>
      <name val="Arial"/>
      <family val="2"/>
    </font>
    <font>
      <sz val="12"/>
      <color rgb="FFFF000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sz val="12"/>
      <color theme="2" tint="-0.249977111117893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theme="2" tint="-0.249977111117893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2"/>
      <name val="Arial"/>
      <family val="2"/>
      <scheme val="minor"/>
    </font>
    <font>
      <b/>
      <sz val="12"/>
      <color theme="9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6"/>
      <name val="Arial"/>
      <family val="2"/>
      <scheme val="minor"/>
    </font>
    <font>
      <b/>
      <sz val="14"/>
      <color theme="6" tint="-0.249977111117893"/>
      <name val="Arial"/>
      <family val="2"/>
    </font>
    <font>
      <b/>
      <sz val="12"/>
      <name val="Arial"/>
      <family val="2"/>
    </font>
    <font>
      <b/>
      <sz val="11"/>
      <color theme="6" tint="-0.249977111117893"/>
      <name val="Arial"/>
      <family val="2"/>
    </font>
    <font>
      <sz val="11"/>
      <color theme="6" tint="-0.249977111117893"/>
      <name val="Arial"/>
      <family val="2"/>
      <scheme val="minor"/>
    </font>
    <font>
      <sz val="10"/>
      <color theme="8"/>
      <name val="Arial"/>
      <family val="2"/>
      <scheme val="minor"/>
    </font>
    <font>
      <u/>
      <sz val="11"/>
      <color theme="2" tint="-0.249977111117893"/>
      <name val="Arial"/>
      <family val="2"/>
      <scheme val="minor"/>
    </font>
    <font>
      <sz val="12"/>
      <color theme="2" tint="-0.249977111117893"/>
      <name val="Arial"/>
      <family val="2"/>
    </font>
    <font>
      <u/>
      <sz val="12"/>
      <color theme="2" tint="-0.249977111117893"/>
      <name val="Arial"/>
      <family val="2"/>
      <scheme val="minor"/>
    </font>
    <font>
      <b/>
      <i/>
      <sz val="14"/>
      <color rgb="FF0070C0"/>
      <name val="Arial"/>
      <family val="2"/>
    </font>
    <font>
      <b/>
      <i/>
      <sz val="14"/>
      <color rgb="FFC0000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  <scheme val="minor"/>
    </font>
    <font>
      <b/>
      <u/>
      <sz val="11"/>
      <color theme="10"/>
      <name val="Arial"/>
      <family val="2"/>
      <scheme val="minor"/>
    </font>
    <font>
      <b/>
      <sz val="11"/>
      <color rgb="FFFFFFFF"/>
      <name val="Arial"/>
      <family val="2"/>
    </font>
    <font>
      <sz val="11"/>
      <color rgb="FFFFFFFF"/>
      <name val="Arial"/>
      <family val="2"/>
      <scheme val="minor"/>
    </font>
    <font>
      <sz val="11"/>
      <color rgb="FFFFFF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5F3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3660"/>
      </top>
      <bottom style="medium">
        <color rgb="FF003660"/>
      </bottom>
      <diagonal/>
    </border>
    <border>
      <left/>
      <right/>
      <top/>
      <bottom style="medium">
        <color rgb="FF003660"/>
      </bottom>
      <diagonal/>
    </border>
    <border>
      <left/>
      <right/>
      <top/>
      <bottom style="thick">
        <color rgb="FF003660"/>
      </bottom>
      <diagonal/>
    </border>
    <border>
      <left/>
      <right/>
      <top style="medium">
        <color rgb="FF003660"/>
      </top>
      <bottom/>
      <diagonal/>
    </border>
    <border>
      <left/>
      <right/>
      <top style="thick">
        <color rgb="FF003660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rgb="FFC7C9C8"/>
      </top>
      <bottom style="thin">
        <color rgb="FFC7C9C8"/>
      </bottom>
      <diagonal/>
    </border>
    <border>
      <left/>
      <right/>
      <top/>
      <bottom style="thin">
        <color theme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3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3"/>
      </left>
      <right/>
      <top style="thick">
        <color theme="3"/>
      </top>
      <bottom style="medium">
        <color rgb="FF003660"/>
      </bottom>
      <diagonal/>
    </border>
    <border>
      <left/>
      <right/>
      <top style="thick">
        <color theme="3"/>
      </top>
      <bottom style="medium">
        <color rgb="FF003660"/>
      </bottom>
      <diagonal/>
    </border>
    <border>
      <left/>
      <right style="thick">
        <color theme="3"/>
      </right>
      <top style="thick">
        <color theme="3"/>
      </top>
      <bottom style="medium">
        <color rgb="FF003660"/>
      </bottom>
      <diagonal/>
    </border>
    <border>
      <left style="thick">
        <color theme="3"/>
      </left>
      <right/>
      <top/>
      <bottom style="medium">
        <color rgb="FF003660"/>
      </bottom>
      <diagonal/>
    </border>
    <border>
      <left/>
      <right style="thick">
        <color theme="3"/>
      </right>
      <top/>
      <bottom style="medium">
        <color rgb="FF003660"/>
      </bottom>
      <diagonal/>
    </border>
    <border>
      <left style="thick">
        <color theme="3"/>
      </left>
      <right/>
      <top style="medium">
        <color rgb="FF003660"/>
      </top>
      <bottom/>
      <diagonal/>
    </border>
    <border>
      <left/>
      <right style="thick">
        <color theme="3"/>
      </right>
      <top style="medium">
        <color rgb="FF003660"/>
      </top>
      <bottom/>
      <diagonal/>
    </border>
    <border>
      <left style="thick">
        <color theme="3"/>
      </left>
      <right/>
      <top style="thick">
        <color rgb="FF003660"/>
      </top>
      <bottom/>
      <diagonal/>
    </border>
    <border>
      <left/>
      <right style="thick">
        <color theme="3"/>
      </right>
      <top style="thick">
        <color rgb="FF003660"/>
      </top>
      <bottom/>
      <diagonal/>
    </border>
    <border>
      <left style="thick">
        <color theme="3"/>
      </left>
      <right/>
      <top/>
      <bottom style="thick">
        <color rgb="FF003660"/>
      </bottom>
      <diagonal/>
    </border>
    <border>
      <left/>
      <right style="thick">
        <color theme="3"/>
      </right>
      <top/>
      <bottom style="thick">
        <color rgb="FF003660"/>
      </bottom>
      <diagonal/>
    </border>
    <border>
      <left style="thick">
        <color theme="3"/>
      </left>
      <right/>
      <top style="medium">
        <color rgb="FF003660"/>
      </top>
      <bottom style="medium">
        <color rgb="FF003660"/>
      </bottom>
      <diagonal/>
    </border>
    <border>
      <left/>
      <right style="thick">
        <color theme="3"/>
      </right>
      <top style="medium">
        <color rgb="FF003660"/>
      </top>
      <bottom style="medium">
        <color rgb="FF00366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theme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theme="7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/>
      <right/>
      <top style="thin">
        <color rgb="FFC7C9C8"/>
      </top>
      <bottom style="thin">
        <color theme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28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3" fillId="0" borderId="0" xfId="0" applyFont="1"/>
    <xf numFmtId="0" fontId="26" fillId="0" borderId="0" xfId="0" applyFont="1"/>
    <xf numFmtId="43" fontId="16" fillId="0" borderId="0" xfId="2" applyFont="1" applyFill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1" fillId="2" borderId="6" xfId="0" applyFont="1" applyFill="1" applyBorder="1" applyAlignment="1">
      <alignment vertical="center"/>
    </xf>
    <xf numFmtId="0" fontId="42" fillId="2" borderId="6" xfId="0" applyFont="1" applyFill="1" applyBorder="1" applyAlignment="1">
      <alignment vertical="center"/>
    </xf>
    <xf numFmtId="0" fontId="41" fillId="2" borderId="4" xfId="0" applyFont="1" applyFill="1" applyBorder="1" applyAlignment="1">
      <alignment vertical="center"/>
    </xf>
    <xf numFmtId="0" fontId="42" fillId="2" borderId="4" xfId="0" applyFont="1" applyFill="1" applyBorder="1" applyAlignment="1">
      <alignment vertical="center"/>
    </xf>
    <xf numFmtId="0" fontId="44" fillId="2" borderId="4" xfId="0" applyFont="1" applyFill="1" applyBorder="1" applyAlignment="1">
      <alignment vertical="center"/>
    </xf>
    <xf numFmtId="0" fontId="46" fillId="6" borderId="3" xfId="0" applyFont="1" applyFill="1" applyBorder="1" applyAlignment="1">
      <alignment vertical="center"/>
    </xf>
    <xf numFmtId="0" fontId="27" fillId="6" borderId="3" xfId="0" applyFont="1" applyFill="1" applyBorder="1" applyAlignment="1">
      <alignment vertical="center"/>
    </xf>
    <xf numFmtId="0" fontId="46" fillId="6" borderId="5" xfId="0" applyFont="1" applyFill="1" applyBorder="1" applyAlignment="1">
      <alignment vertical="center"/>
    </xf>
    <xf numFmtId="0" fontId="27" fillId="6" borderId="5" xfId="0" applyFont="1" applyFill="1" applyBorder="1" applyAlignment="1">
      <alignment vertical="center"/>
    </xf>
    <xf numFmtId="0" fontId="37" fillId="6" borderId="5" xfId="0" applyFont="1" applyFill="1" applyBorder="1" applyAlignment="1">
      <alignment vertical="center"/>
    </xf>
    <xf numFmtId="0" fontId="46" fillId="6" borderId="2" xfId="0" applyFont="1" applyFill="1" applyBorder="1" applyAlignment="1">
      <alignment vertical="center"/>
    </xf>
    <xf numFmtId="0" fontId="27" fillId="6" borderId="2" xfId="0" applyFont="1" applyFill="1" applyBorder="1" applyAlignment="1">
      <alignment vertical="center"/>
    </xf>
    <xf numFmtId="0" fontId="21" fillId="0" borderId="18" xfId="0" applyFont="1" applyBorder="1"/>
    <xf numFmtId="164" fontId="29" fillId="0" borderId="19" xfId="0" applyNumberFormat="1" applyFont="1" applyBorder="1"/>
    <xf numFmtId="0" fontId="21" fillId="0" borderId="19" xfId="0" applyFont="1" applyBorder="1"/>
    <xf numFmtId="0" fontId="21" fillId="0" borderId="20" xfId="0" applyFont="1" applyBorder="1"/>
    <xf numFmtId="0" fontId="21" fillId="0" borderId="21" xfId="0" applyFont="1" applyBorder="1"/>
    <xf numFmtId="0" fontId="21" fillId="0" borderId="22" xfId="0" applyFont="1" applyBorder="1"/>
    <xf numFmtId="0" fontId="23" fillId="0" borderId="21" xfId="0" applyFont="1" applyBorder="1"/>
    <xf numFmtId="0" fontId="23" fillId="0" borderId="22" xfId="0" applyFont="1" applyBorder="1"/>
    <xf numFmtId="0" fontId="3" fillId="0" borderId="0" xfId="0" applyFont="1" applyAlignment="1">
      <alignment vertical="center" wrapText="1"/>
    </xf>
    <xf numFmtId="0" fontId="26" fillId="7" borderId="21" xfId="0" applyFont="1" applyFill="1" applyBorder="1" applyAlignment="1">
      <alignment vertical="center" wrapText="1"/>
    </xf>
    <xf numFmtId="0" fontId="26" fillId="7" borderId="0" xfId="0" applyFont="1" applyFill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5" fillId="7" borderId="22" xfId="0" applyFont="1" applyFill="1" applyBorder="1" applyAlignment="1">
      <alignment vertical="center" wrapText="1"/>
    </xf>
    <xf numFmtId="0" fontId="26" fillId="3" borderId="21" xfId="0" applyFont="1" applyFill="1" applyBorder="1" applyAlignment="1">
      <alignment vertical="center" wrapText="1"/>
    </xf>
    <xf numFmtId="0" fontId="26" fillId="3" borderId="0" xfId="0" applyFont="1" applyFill="1" applyAlignment="1">
      <alignment vertical="center" wrapText="1"/>
    </xf>
    <xf numFmtId="0" fontId="20" fillId="3" borderId="0" xfId="0" applyFont="1" applyFill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5" fillId="3" borderId="21" xfId="0" applyFont="1" applyFill="1" applyBorder="1" applyAlignment="1">
      <alignment vertical="center"/>
    </xf>
    <xf numFmtId="0" fontId="56" fillId="3" borderId="23" xfId="0" applyFont="1" applyFill="1" applyBorder="1" applyAlignment="1">
      <alignment vertical="center"/>
    </xf>
    <xf numFmtId="0" fontId="57" fillId="3" borderId="23" xfId="0" applyFont="1" applyFill="1" applyBorder="1" applyAlignment="1">
      <alignment vertical="center"/>
    </xf>
    <xf numFmtId="0" fontId="9" fillId="3" borderId="2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26" fillId="3" borderId="21" xfId="0" applyFont="1" applyFill="1" applyBorder="1" applyAlignment="1">
      <alignment wrapText="1"/>
    </xf>
    <xf numFmtId="0" fontId="8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5" fillId="3" borderId="2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8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20" fillId="3" borderId="0" xfId="0" applyFont="1" applyFill="1"/>
    <xf numFmtId="0" fontId="5" fillId="3" borderId="22" xfId="0" applyFont="1" applyFill="1" applyBorder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24" fillId="3" borderId="21" xfId="0" applyFont="1" applyFill="1" applyBorder="1" applyAlignment="1">
      <alignment vertical="center"/>
    </xf>
    <xf numFmtId="0" fontId="7" fillId="3" borderId="22" xfId="0" applyFont="1" applyFill="1" applyBorder="1"/>
    <xf numFmtId="0" fontId="26" fillId="3" borderId="24" xfId="0" applyFont="1" applyFill="1" applyBorder="1" applyAlignment="1">
      <alignment vertical="center" wrapText="1"/>
    </xf>
    <xf numFmtId="0" fontId="26" fillId="3" borderId="25" xfId="0" applyFont="1" applyFill="1" applyBorder="1" applyAlignment="1">
      <alignment vertical="center" wrapText="1"/>
    </xf>
    <xf numFmtId="0" fontId="5" fillId="3" borderId="25" xfId="0" applyFont="1" applyFill="1" applyBorder="1" applyAlignment="1">
      <alignment vertical="center"/>
    </xf>
    <xf numFmtId="0" fontId="20" fillId="3" borderId="25" xfId="0" applyFont="1" applyFill="1" applyBorder="1"/>
    <xf numFmtId="0" fontId="5" fillId="3" borderId="26" xfId="0" applyFont="1" applyFill="1" applyBorder="1"/>
    <xf numFmtId="0" fontId="26" fillId="0" borderId="0" xfId="0" applyFont="1" applyAlignment="1">
      <alignment vertical="center" wrapText="1"/>
    </xf>
    <xf numFmtId="164" fontId="29" fillId="0" borderId="0" xfId="0" applyNumberFormat="1" applyFont="1"/>
    <xf numFmtId="0" fontId="41" fillId="2" borderId="0" xfId="0" applyFont="1" applyFill="1" applyAlignment="1">
      <alignment vertical="center"/>
    </xf>
    <xf numFmtId="0" fontId="45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4" fillId="2" borderId="0" xfId="0" applyFont="1" applyFill="1" applyAlignment="1">
      <alignment vertical="center"/>
    </xf>
    <xf numFmtId="0" fontId="11" fillId="2" borderId="0" xfId="0" quotePrefix="1" applyFont="1" applyFill="1" applyAlignment="1">
      <alignment vertical="center"/>
    </xf>
    <xf numFmtId="0" fontId="27" fillId="6" borderId="30" xfId="0" applyFont="1" applyFill="1" applyBorder="1" applyAlignment="1">
      <alignment vertical="center"/>
    </xf>
    <xf numFmtId="0" fontId="46" fillId="6" borderId="31" xfId="0" applyFont="1" applyFill="1" applyBorder="1" applyAlignment="1">
      <alignment vertical="center"/>
    </xf>
    <xf numFmtId="0" fontId="27" fillId="6" borderId="31" xfId="0" applyFont="1" applyFill="1" applyBorder="1" applyAlignment="1">
      <alignment vertical="center"/>
    </xf>
    <xf numFmtId="0" fontId="27" fillId="6" borderId="32" xfId="0" applyFont="1" applyFill="1" applyBorder="1" applyAlignment="1">
      <alignment vertical="center"/>
    </xf>
    <xf numFmtId="0" fontId="26" fillId="0" borderId="21" xfId="0" applyFont="1" applyBorder="1"/>
    <xf numFmtId="0" fontId="27" fillId="6" borderId="33" xfId="0" applyFont="1" applyFill="1" applyBorder="1" applyAlignment="1">
      <alignment vertical="center"/>
    </xf>
    <xf numFmtId="0" fontId="27" fillId="6" borderId="34" xfId="0" applyFont="1" applyFill="1" applyBorder="1" applyAlignment="1">
      <alignment vertical="center"/>
    </xf>
    <xf numFmtId="0" fontId="27" fillId="6" borderId="35" xfId="0" applyFont="1" applyFill="1" applyBorder="1" applyAlignment="1">
      <alignment vertical="center"/>
    </xf>
    <xf numFmtId="0" fontId="27" fillId="6" borderId="36" xfId="0" applyFont="1" applyFill="1" applyBorder="1" applyAlignment="1">
      <alignment vertical="center"/>
    </xf>
    <xf numFmtId="0" fontId="41" fillId="2" borderId="37" xfId="0" applyFont="1" applyFill="1" applyBorder="1" applyAlignment="1">
      <alignment vertical="center"/>
    </xf>
    <xf numFmtId="0" fontId="41" fillId="2" borderId="38" xfId="0" applyFont="1" applyFill="1" applyBorder="1" applyAlignment="1">
      <alignment vertical="center"/>
    </xf>
    <xf numFmtId="0" fontId="41" fillId="2" borderId="21" xfId="0" applyFont="1" applyFill="1" applyBorder="1" applyAlignment="1">
      <alignment vertical="center"/>
    </xf>
    <xf numFmtId="0" fontId="42" fillId="2" borderId="22" xfId="0" applyFont="1" applyFill="1" applyBorder="1" applyAlignment="1">
      <alignment vertical="center"/>
    </xf>
    <xf numFmtId="0" fontId="41" fillId="2" borderId="22" xfId="0" applyFont="1" applyFill="1" applyBorder="1" applyAlignment="1">
      <alignment vertical="center"/>
    </xf>
    <xf numFmtId="0" fontId="41" fillId="2" borderId="39" xfId="0" applyFont="1" applyFill="1" applyBorder="1" applyAlignment="1">
      <alignment vertical="center"/>
    </xf>
    <xf numFmtId="0" fontId="41" fillId="2" borderId="40" xfId="0" applyFont="1" applyFill="1" applyBorder="1" applyAlignment="1">
      <alignment vertical="center"/>
    </xf>
    <xf numFmtId="0" fontId="27" fillId="6" borderId="41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0" xfId="0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4" fillId="9" borderId="22" xfId="0" applyFont="1" applyFill="1" applyBorder="1" applyAlignment="1">
      <alignment vertical="center"/>
    </xf>
    <xf numFmtId="0" fontId="38" fillId="9" borderId="3" xfId="0" applyFont="1" applyFill="1" applyBorder="1" applyAlignment="1">
      <alignment vertical="center"/>
    </xf>
    <xf numFmtId="0" fontId="33" fillId="9" borderId="3" xfId="0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0" fontId="38" fillId="9" borderId="0" xfId="0" applyFont="1" applyFill="1" applyAlignment="1">
      <alignment vertical="center"/>
    </xf>
    <xf numFmtId="0" fontId="33" fillId="9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5" fillId="9" borderId="0" xfId="0" quotePrefix="1" applyFont="1" applyFill="1" applyAlignment="1">
      <alignment vertical="center"/>
    </xf>
    <xf numFmtId="0" fontId="28" fillId="9" borderId="0" xfId="0" applyFont="1" applyFill="1" applyAlignment="1">
      <alignment vertical="center"/>
    </xf>
    <xf numFmtId="0" fontId="3" fillId="9" borderId="21" xfId="0" applyFont="1" applyFill="1" applyBorder="1"/>
    <xf numFmtId="0" fontId="39" fillId="9" borderId="3" xfId="0" applyFont="1" applyFill="1" applyBorder="1" applyAlignment="1">
      <alignment vertical="center"/>
    </xf>
    <xf numFmtId="0" fontId="40" fillId="9" borderId="3" xfId="0" applyFont="1" applyFill="1" applyBorder="1"/>
    <xf numFmtId="0" fontId="3" fillId="9" borderId="22" xfId="0" applyFont="1" applyFill="1" applyBorder="1"/>
    <xf numFmtId="0" fontId="10" fillId="9" borderId="0" xfId="0" applyFont="1" applyFill="1" applyAlignment="1">
      <alignment vertical="center"/>
    </xf>
    <xf numFmtId="0" fontId="33" fillId="9" borderId="22" xfId="0" applyFont="1" applyFill="1" applyBorder="1" applyAlignment="1">
      <alignment vertical="center"/>
    </xf>
    <xf numFmtId="0" fontId="22" fillId="9" borderId="0" xfId="1" applyFont="1" applyFill="1" applyBorder="1" applyAlignment="1">
      <alignment vertical="center"/>
    </xf>
    <xf numFmtId="0" fontId="32" fillId="9" borderId="0" xfId="1" applyFont="1" applyFill="1" applyBorder="1" applyAlignment="1">
      <alignment vertical="center"/>
    </xf>
    <xf numFmtId="0" fontId="6" fillId="9" borderId="0" xfId="0" applyFont="1" applyFill="1"/>
    <xf numFmtId="0" fontId="18" fillId="9" borderId="0" xfId="0" applyFont="1" applyFill="1"/>
    <xf numFmtId="0" fontId="3" fillId="9" borderId="0" xfId="0" applyFont="1" applyFill="1"/>
    <xf numFmtId="0" fontId="19" fillId="9" borderId="0" xfId="0" applyFont="1" applyFill="1"/>
    <xf numFmtId="0" fontId="7" fillId="9" borderId="21" xfId="0" applyFont="1" applyFill="1" applyBorder="1"/>
    <xf numFmtId="0" fontId="10" fillId="9" borderId="0" xfId="0" applyFont="1" applyFill="1"/>
    <xf numFmtId="0" fontId="38" fillId="9" borderId="3" xfId="0" applyFont="1" applyFill="1" applyBorder="1"/>
    <xf numFmtId="0" fontId="39" fillId="9" borderId="3" xfId="0" applyFont="1" applyFill="1" applyBorder="1"/>
    <xf numFmtId="0" fontId="7" fillId="9" borderId="0" xfId="0" applyFont="1" applyFill="1"/>
    <xf numFmtId="0" fontId="5" fillId="9" borderId="0" xfId="0" applyFont="1" applyFill="1"/>
    <xf numFmtId="0" fontId="7" fillId="9" borderId="22" xfId="0" applyFont="1" applyFill="1" applyBorder="1"/>
    <xf numFmtId="0" fontId="4" fillId="9" borderId="0" xfId="0" applyFont="1" applyFill="1"/>
    <xf numFmtId="0" fontId="5" fillId="9" borderId="22" xfId="0" applyFont="1" applyFill="1" applyBorder="1"/>
    <xf numFmtId="0" fontId="22" fillId="9" borderId="0" xfId="1" applyFont="1" applyFill="1" applyBorder="1" applyAlignment="1">
      <alignment horizontal="left" vertical="center"/>
    </xf>
    <xf numFmtId="0" fontId="1" fillId="9" borderId="0" xfId="1" applyFill="1" applyBorder="1" applyAlignment="1">
      <alignment vertical="center"/>
    </xf>
    <xf numFmtId="0" fontId="5" fillId="9" borderId="0" xfId="0" quotePrefix="1" applyFont="1" applyFill="1"/>
    <xf numFmtId="0" fontId="3" fillId="9" borderId="24" xfId="0" applyFont="1" applyFill="1" applyBorder="1"/>
    <xf numFmtId="0" fontId="6" fillId="9" borderId="25" xfId="0" applyFont="1" applyFill="1" applyBorder="1"/>
    <xf numFmtId="0" fontId="19" fillId="9" borderId="25" xfId="0" applyFont="1" applyFill="1" applyBorder="1"/>
    <xf numFmtId="0" fontId="3" fillId="9" borderId="25" xfId="0" applyFont="1" applyFill="1" applyBorder="1"/>
    <xf numFmtId="0" fontId="3" fillId="9" borderId="26" xfId="0" applyFont="1" applyFill="1" applyBorder="1"/>
    <xf numFmtId="0" fontId="11" fillId="9" borderId="0" xfId="0" applyFont="1" applyFill="1" applyAlignment="1">
      <alignment vertical="center"/>
    </xf>
    <xf numFmtId="165" fontId="63" fillId="0" borderId="7" xfId="0" applyNumberFormat="1" applyFont="1" applyBorder="1" applyAlignment="1" applyProtection="1">
      <alignment vertical="center"/>
      <protection locked="0"/>
    </xf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21" fillId="0" borderId="10" xfId="0" applyFont="1" applyBorder="1"/>
    <xf numFmtId="164" fontId="29" fillId="0" borderId="11" xfId="0" applyNumberFormat="1" applyFont="1" applyBorder="1"/>
    <xf numFmtId="0" fontId="21" fillId="0" borderId="11" xfId="0" applyFont="1" applyBorder="1"/>
    <xf numFmtId="0" fontId="21" fillId="0" borderId="13" xfId="0" applyFont="1" applyBorder="1"/>
    <xf numFmtId="0" fontId="51" fillId="0" borderId="0" xfId="0" applyFont="1"/>
    <xf numFmtId="0" fontId="51" fillId="0" borderId="0" xfId="0" applyFont="1" applyAlignment="1">
      <alignment horizontal="center"/>
    </xf>
    <xf numFmtId="0" fontId="54" fillId="0" borderId="14" xfId="0" applyFont="1" applyBorder="1"/>
    <xf numFmtId="0" fontId="31" fillId="0" borderId="0" xfId="0" applyFont="1" applyAlignment="1">
      <alignment vertical="center"/>
    </xf>
    <xf numFmtId="0" fontId="54" fillId="0" borderId="0" xfId="0" applyFont="1"/>
    <xf numFmtId="0" fontId="54" fillId="0" borderId="15" xfId="0" applyFont="1" applyBorder="1"/>
    <xf numFmtId="0" fontId="23" fillId="0" borderId="14" xfId="0" applyFont="1" applyBorder="1"/>
    <xf numFmtId="0" fontId="45" fillId="0" borderId="0" xfId="0" applyFont="1" applyAlignment="1">
      <alignment horizontal="left" vertical="center"/>
    </xf>
    <xf numFmtId="164" fontId="45" fillId="0" borderId="0" xfId="0" applyNumberFormat="1" applyFont="1" applyAlignment="1">
      <alignment horizontal="left" vertical="center"/>
    </xf>
    <xf numFmtId="164" fontId="49" fillId="0" borderId="0" xfId="0" applyNumberFormat="1" applyFont="1" applyAlignment="1">
      <alignment horizontal="center" vertical="center"/>
    </xf>
    <xf numFmtId="164" fontId="50" fillId="0" borderId="0" xfId="0" applyNumberFormat="1" applyFont="1" applyAlignment="1">
      <alignment vertical="center"/>
    </xf>
    <xf numFmtId="0" fontId="23" fillId="0" borderId="15" xfId="0" applyFont="1" applyBorder="1"/>
    <xf numFmtId="3" fontId="14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Alignment="1">
      <alignment horizontal="right"/>
    </xf>
    <xf numFmtId="0" fontId="23" fillId="0" borderId="16" xfId="0" applyFont="1" applyBorder="1"/>
    <xf numFmtId="0" fontId="23" fillId="0" borderId="1" xfId="0" applyFont="1" applyBorder="1"/>
    <xf numFmtId="43" fontId="16" fillId="0" borderId="1" xfId="2" applyFont="1" applyFill="1" applyBorder="1" applyAlignment="1" applyProtection="1">
      <alignment horizontal="center" vertical="center"/>
    </xf>
    <xf numFmtId="0" fontId="24" fillId="0" borderId="1" xfId="0" applyFont="1" applyBorder="1"/>
    <xf numFmtId="0" fontId="25" fillId="0" borderId="1" xfId="0" applyFont="1" applyBorder="1" applyAlignment="1">
      <alignment horizontal="right" vertical="center"/>
    </xf>
    <xf numFmtId="0" fontId="23" fillId="0" borderId="17" xfId="0" applyFont="1" applyBorder="1"/>
    <xf numFmtId="0" fontId="11" fillId="3" borderId="1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1" fillId="3" borderId="14" xfId="0" applyFont="1" applyFill="1" applyBorder="1" applyAlignment="1">
      <alignment vertical="center"/>
    </xf>
    <xf numFmtId="0" fontId="61" fillId="3" borderId="0" xfId="0" applyFont="1" applyFill="1" applyAlignment="1">
      <alignment vertical="center"/>
    </xf>
    <xf numFmtId="0" fontId="61" fillId="3" borderId="15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0" fontId="62" fillId="3" borderId="1" xfId="0" applyFont="1" applyFill="1" applyBorder="1" applyAlignment="1">
      <alignment vertical="center"/>
    </xf>
    <xf numFmtId="0" fontId="61" fillId="3" borderId="1" xfId="0" applyFont="1" applyFill="1" applyBorder="1" applyAlignment="1">
      <alignment vertical="center"/>
    </xf>
    <xf numFmtId="0" fontId="62" fillId="3" borderId="1" xfId="0" applyFont="1" applyFill="1" applyBorder="1" applyAlignment="1">
      <alignment horizontal="center" vertical="center"/>
    </xf>
    <xf numFmtId="43" fontId="64" fillId="5" borderId="8" xfId="2" applyFont="1" applyFill="1" applyBorder="1" applyAlignment="1" applyProtection="1">
      <alignment vertical="center"/>
    </xf>
    <xf numFmtId="0" fontId="61" fillId="3" borderId="7" xfId="0" applyFont="1" applyFill="1" applyBorder="1" applyAlignment="1">
      <alignment vertical="center"/>
    </xf>
    <xf numFmtId="0" fontId="59" fillId="0" borderId="0" xfId="0" applyFont="1" applyAlignment="1">
      <alignment vertical="center"/>
    </xf>
    <xf numFmtId="166" fontId="59" fillId="0" borderId="0" xfId="0" applyNumberFormat="1" applyFont="1" applyAlignment="1">
      <alignment horizontal="right" vertical="center"/>
    </xf>
    <xf numFmtId="0" fontId="63" fillId="3" borderId="0" xfId="0" applyFont="1" applyFill="1" applyAlignment="1">
      <alignment vertical="center"/>
    </xf>
    <xf numFmtId="0" fontId="65" fillId="3" borderId="1" xfId="0" applyFont="1" applyFill="1" applyBorder="1" applyAlignment="1">
      <alignment vertical="center"/>
    </xf>
    <xf numFmtId="43" fontId="64" fillId="5" borderId="0" xfId="2" applyFont="1" applyFill="1" applyBorder="1" applyAlignment="1" applyProtection="1">
      <alignment vertical="center"/>
    </xf>
    <xf numFmtId="0" fontId="61" fillId="3" borderId="9" xfId="0" applyFont="1" applyFill="1" applyBorder="1" applyAlignment="1">
      <alignment vertical="center"/>
    </xf>
    <xf numFmtId="0" fontId="60" fillId="0" borderId="0" xfId="0" applyFont="1" applyAlignment="1">
      <alignment vertical="center"/>
    </xf>
    <xf numFmtId="0" fontId="69" fillId="3" borderId="0" xfId="0" applyFont="1" applyFill="1" applyAlignment="1">
      <alignment horizontal="right" vertical="center"/>
    </xf>
    <xf numFmtId="165" fontId="61" fillId="3" borderId="7" xfId="0" applyNumberFormat="1" applyFont="1" applyFill="1" applyBorder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horizontal="right" vertical="center"/>
    </xf>
    <xf numFmtId="0" fontId="62" fillId="3" borderId="0" xfId="0" applyFont="1" applyFill="1" applyAlignment="1">
      <alignment vertical="center"/>
    </xf>
    <xf numFmtId="49" fontId="66" fillId="5" borderId="0" xfId="2" applyNumberFormat="1" applyFont="1" applyFill="1" applyBorder="1" applyAlignment="1" applyProtection="1">
      <alignment horizontal="center" vertical="center"/>
    </xf>
    <xf numFmtId="0" fontId="52" fillId="0" borderId="0" xfId="0" applyFont="1" applyAlignment="1">
      <alignment horizontal="center" vertical="center"/>
    </xf>
    <xf numFmtId="41" fontId="52" fillId="0" borderId="0" xfId="0" applyNumberFormat="1" applyFont="1" applyAlignment="1">
      <alignment horizontal="center" vertical="center"/>
    </xf>
    <xf numFmtId="165" fontId="59" fillId="0" borderId="0" xfId="0" applyNumberFormat="1" applyFont="1" applyAlignment="1">
      <alignment vertical="center"/>
    </xf>
    <xf numFmtId="49" fontId="68" fillId="5" borderId="0" xfId="2" applyNumberFormat="1" applyFont="1" applyFill="1" applyBorder="1" applyAlignment="1" applyProtection="1">
      <alignment horizontal="center" vertical="center"/>
    </xf>
    <xf numFmtId="0" fontId="59" fillId="0" borderId="0" xfId="0" applyFont="1" applyAlignment="1">
      <alignment horizontal="center" vertical="center"/>
    </xf>
    <xf numFmtId="165" fontId="67" fillId="3" borderId="0" xfId="0" applyNumberFormat="1" applyFont="1" applyFill="1" applyAlignment="1">
      <alignment vertical="center"/>
    </xf>
    <xf numFmtId="43" fontId="64" fillId="10" borderId="0" xfId="2" applyFont="1" applyFill="1" applyBorder="1" applyAlignment="1" applyProtection="1">
      <alignment vertical="center"/>
    </xf>
    <xf numFmtId="0" fontId="61" fillId="3" borderId="43" xfId="0" applyFont="1" applyFill="1" applyBorder="1" applyAlignment="1">
      <alignment vertical="center"/>
    </xf>
    <xf numFmtId="49" fontId="66" fillId="5" borderId="43" xfId="2" applyNumberFormat="1" applyFont="1" applyFill="1" applyBorder="1" applyAlignment="1" applyProtection="1">
      <alignment horizontal="center" vertical="center"/>
    </xf>
    <xf numFmtId="43" fontId="64" fillId="5" borderId="43" xfId="2" applyFont="1" applyFill="1" applyBorder="1" applyAlignment="1" applyProtection="1">
      <alignment vertical="center"/>
    </xf>
    <xf numFmtId="49" fontId="66" fillId="10" borderId="0" xfId="2" quotePrefix="1" applyNumberFormat="1" applyFont="1" applyFill="1" applyBorder="1" applyAlignment="1" applyProtection="1">
      <alignment horizontal="center" vertical="center"/>
    </xf>
    <xf numFmtId="0" fontId="52" fillId="0" borderId="0" xfId="0" applyFont="1" applyAlignment="1">
      <alignment vertical="center"/>
    </xf>
    <xf numFmtId="0" fontId="61" fillId="3" borderId="45" xfId="0" applyFont="1" applyFill="1" applyBorder="1" applyAlignment="1">
      <alignment vertical="center"/>
    </xf>
    <xf numFmtId="0" fontId="61" fillId="3" borderId="46" xfId="0" applyFont="1" applyFill="1" applyBorder="1" applyAlignment="1">
      <alignment vertical="center"/>
    </xf>
    <xf numFmtId="0" fontId="63" fillId="3" borderId="0" xfId="0" applyFont="1" applyFill="1" applyAlignment="1">
      <alignment horizontal="left" vertical="center"/>
    </xf>
    <xf numFmtId="165" fontId="67" fillId="3" borderId="1" xfId="0" applyNumberFormat="1" applyFont="1" applyFill="1" applyBorder="1" applyAlignment="1">
      <alignment vertical="center"/>
    </xf>
    <xf numFmtId="49" fontId="66" fillId="5" borderId="1" xfId="2" applyNumberFormat="1" applyFont="1" applyFill="1" applyBorder="1" applyAlignment="1" applyProtection="1">
      <alignment horizontal="center" vertical="center"/>
    </xf>
    <xf numFmtId="43" fontId="64" fillId="5" borderId="1" xfId="2" applyFont="1" applyFill="1" applyBorder="1" applyAlignment="1" applyProtection="1">
      <alignment vertical="center"/>
    </xf>
    <xf numFmtId="165" fontId="23" fillId="0" borderId="0" xfId="0" applyNumberFormat="1" applyFont="1"/>
    <xf numFmtId="0" fontId="3" fillId="12" borderId="0" xfId="0" applyFont="1" applyFill="1"/>
    <xf numFmtId="0" fontId="3" fillId="12" borderId="22" xfId="0" applyFont="1" applyFill="1" applyBorder="1"/>
    <xf numFmtId="0" fontId="21" fillId="12" borderId="0" xfId="0" applyFont="1" applyFill="1"/>
    <xf numFmtId="0" fontId="21" fillId="12" borderId="22" xfId="0" applyFont="1" applyFill="1" applyBorder="1"/>
    <xf numFmtId="0" fontId="23" fillId="12" borderId="0" xfId="0" applyFont="1" applyFill="1"/>
    <xf numFmtId="0" fontId="23" fillId="12" borderId="22" xfId="0" applyFont="1" applyFill="1" applyBorder="1"/>
    <xf numFmtId="0" fontId="11" fillId="3" borderId="7" xfId="0" applyFont="1" applyFill="1" applyBorder="1" applyAlignment="1">
      <alignment vertical="center"/>
    </xf>
    <xf numFmtId="0" fontId="72" fillId="3" borderId="1" xfId="0" applyFont="1" applyFill="1" applyBorder="1" applyAlignment="1">
      <alignment vertical="center"/>
    </xf>
    <xf numFmtId="0" fontId="11" fillId="3" borderId="47" xfId="0" applyFont="1" applyFill="1" applyBorder="1" applyAlignment="1">
      <alignment vertical="center"/>
    </xf>
    <xf numFmtId="0" fontId="61" fillId="3" borderId="47" xfId="0" applyFont="1" applyFill="1" applyBorder="1" applyAlignment="1">
      <alignment vertical="center"/>
    </xf>
    <xf numFmtId="0" fontId="11" fillId="3" borderId="48" xfId="0" applyFont="1" applyFill="1" applyBorder="1" applyAlignment="1">
      <alignment vertical="center"/>
    </xf>
    <xf numFmtId="0" fontId="61" fillId="3" borderId="48" xfId="0" applyFont="1" applyFill="1" applyBorder="1" applyAlignment="1">
      <alignment vertical="center"/>
    </xf>
    <xf numFmtId="0" fontId="73" fillId="0" borderId="0" xfId="0" applyFont="1" applyAlignment="1">
      <alignment vertical="top" wrapText="1"/>
    </xf>
    <xf numFmtId="168" fontId="74" fillId="0" borderId="0" xfId="2" applyNumberFormat="1" applyFont="1" applyAlignment="1">
      <alignment horizontal="right"/>
    </xf>
    <xf numFmtId="167" fontId="74" fillId="0" borderId="0" xfId="2" applyNumberFormat="1" applyFont="1" applyAlignment="1">
      <alignment horizontal="right"/>
    </xf>
    <xf numFmtId="167" fontId="74" fillId="0" borderId="0" xfId="2" applyNumberFormat="1" applyFont="1" applyAlignment="1" applyProtection="1">
      <alignment horizontal="right"/>
    </xf>
    <xf numFmtId="43" fontId="61" fillId="3" borderId="44" xfId="2" applyFont="1" applyFill="1" applyBorder="1" applyAlignment="1" applyProtection="1">
      <alignment vertical="center"/>
    </xf>
    <xf numFmtId="0" fontId="61" fillId="3" borderId="44" xfId="0" applyFont="1" applyFill="1" applyBorder="1" applyAlignment="1">
      <alignment vertical="center"/>
    </xf>
    <xf numFmtId="0" fontId="63" fillId="4" borderId="44" xfId="0" applyFont="1" applyFill="1" applyBorder="1" applyAlignment="1" applyProtection="1">
      <alignment horizontal="center" vertical="center"/>
      <protection locked="0"/>
    </xf>
    <xf numFmtId="43" fontId="61" fillId="3" borderId="7" xfId="2" applyFont="1" applyFill="1" applyBorder="1" applyAlignment="1" applyProtection="1">
      <alignment vertical="center"/>
    </xf>
    <xf numFmtId="0" fontId="63" fillId="4" borderId="7" xfId="0" applyFont="1" applyFill="1" applyBorder="1" applyAlignment="1" applyProtection="1">
      <alignment horizontal="center" vertical="center"/>
      <protection locked="0"/>
    </xf>
    <xf numFmtId="43" fontId="64" fillId="10" borderId="7" xfId="2" applyFont="1" applyFill="1" applyBorder="1" applyAlignment="1" applyProtection="1">
      <alignment vertical="center"/>
    </xf>
    <xf numFmtId="43" fontId="64" fillId="5" borderId="49" xfId="2" applyFont="1" applyFill="1" applyBorder="1" applyAlignment="1" applyProtection="1">
      <alignment vertical="center"/>
    </xf>
    <xf numFmtId="43" fontId="64" fillId="5" borderId="9" xfId="2" applyFont="1" applyFill="1" applyBorder="1" applyAlignment="1" applyProtection="1">
      <alignment vertical="center"/>
    </xf>
    <xf numFmtId="43" fontId="64" fillId="5" borderId="7" xfId="2" applyFont="1" applyFill="1" applyBorder="1" applyAlignment="1" applyProtection="1">
      <alignment vertical="center"/>
    </xf>
    <xf numFmtId="0" fontId="75" fillId="3" borderId="0" xfId="0" applyFont="1" applyFill="1" applyAlignment="1">
      <alignment horizontal="left" vertical="center"/>
    </xf>
    <xf numFmtId="43" fontId="64" fillId="5" borderId="44" xfId="2" applyFont="1" applyFill="1" applyBorder="1" applyAlignment="1" applyProtection="1">
      <alignment vertical="center"/>
    </xf>
    <xf numFmtId="41" fontId="63" fillId="0" borderId="44" xfId="0" applyNumberFormat="1" applyFont="1" applyBorder="1" applyAlignment="1" applyProtection="1">
      <alignment vertical="center"/>
      <protection locked="0"/>
    </xf>
    <xf numFmtId="0" fontId="83" fillId="9" borderId="0" xfId="1" applyFont="1" applyFill="1" applyBorder="1" applyAlignment="1">
      <alignment vertical="center"/>
    </xf>
    <xf numFmtId="0" fontId="39" fillId="9" borderId="0" xfId="0" applyFont="1" applyFill="1" applyAlignment="1">
      <alignment vertical="center"/>
    </xf>
    <xf numFmtId="0" fontId="40" fillId="9" borderId="0" xfId="0" applyFont="1" applyFill="1"/>
    <xf numFmtId="0" fontId="84" fillId="0" borderId="0" xfId="0" applyFont="1" applyAlignment="1">
      <alignment vertical="top" wrapText="1"/>
    </xf>
    <xf numFmtId="3" fontId="84" fillId="0" borderId="0" xfId="0" applyNumberFormat="1" applyFont="1" applyAlignment="1">
      <alignment vertical="top" wrapText="1"/>
    </xf>
    <xf numFmtId="168" fontId="85" fillId="0" borderId="0" xfId="2" applyNumberFormat="1" applyFont="1" applyAlignment="1">
      <alignment horizontal="right"/>
    </xf>
    <xf numFmtId="167" fontId="85" fillId="0" borderId="0" xfId="2" applyNumberFormat="1" applyFont="1" applyAlignment="1">
      <alignment horizontal="right"/>
    </xf>
    <xf numFmtId="167" fontId="85" fillId="0" borderId="0" xfId="2" applyNumberFormat="1" applyFont="1" applyAlignment="1" applyProtection="1">
      <alignment horizontal="right"/>
    </xf>
    <xf numFmtId="0" fontId="86" fillId="0" borderId="0" xfId="0" applyFont="1" applyAlignment="1">
      <alignment horizontal="right"/>
    </xf>
    <xf numFmtId="14" fontId="86" fillId="0" borderId="0" xfId="0" applyNumberFormat="1" applyFont="1" applyAlignment="1">
      <alignment horizontal="right"/>
    </xf>
    <xf numFmtId="0" fontId="47" fillId="2" borderId="0" xfId="1" applyFont="1" applyFill="1" applyBorder="1" applyAlignment="1">
      <alignment horizontal="left" vertical="center"/>
    </xf>
    <xf numFmtId="0" fontId="53" fillId="9" borderId="0" xfId="1" applyFont="1" applyFill="1" applyBorder="1" applyAlignment="1">
      <alignment horizontal="left" vertical="center"/>
    </xf>
    <xf numFmtId="0" fontId="47" fillId="9" borderId="0" xfId="1" applyFont="1" applyFill="1" applyBorder="1" applyAlignment="1">
      <alignment horizontal="left" vertical="center"/>
    </xf>
    <xf numFmtId="0" fontId="46" fillId="8" borderId="27" xfId="0" applyFont="1" applyFill="1" applyBorder="1" applyAlignment="1">
      <alignment horizontal="center" vertical="center"/>
    </xf>
    <xf numFmtId="0" fontId="46" fillId="8" borderId="28" xfId="0" applyFont="1" applyFill="1" applyBorder="1" applyAlignment="1">
      <alignment horizontal="center" vertical="center"/>
    </xf>
    <xf numFmtId="0" fontId="46" fillId="8" borderId="29" xfId="0" applyFont="1" applyFill="1" applyBorder="1" applyAlignment="1">
      <alignment horizontal="center" vertical="center"/>
    </xf>
    <xf numFmtId="0" fontId="83" fillId="9" borderId="0" xfId="1" applyFont="1" applyFill="1" applyAlignment="1">
      <alignment horizontal="left"/>
    </xf>
    <xf numFmtId="49" fontId="63" fillId="11" borderId="44" xfId="2" quotePrefix="1" applyNumberFormat="1" applyFont="1" applyFill="1" applyBorder="1" applyAlignment="1" applyProtection="1">
      <alignment horizontal="left" vertical="center"/>
      <protection locked="0"/>
    </xf>
    <xf numFmtId="49" fontId="63" fillId="11" borderId="7" xfId="2" quotePrefix="1" applyNumberFormat="1" applyFont="1" applyFill="1" applyBorder="1" applyAlignment="1" applyProtection="1">
      <alignment horizontal="left" vertical="center"/>
      <protection locked="0"/>
    </xf>
    <xf numFmtId="0" fontId="63" fillId="4" borderId="7" xfId="1" applyFont="1" applyFill="1" applyBorder="1" applyAlignment="1" applyProtection="1">
      <alignment horizontal="left" vertical="center"/>
      <protection locked="0"/>
    </xf>
    <xf numFmtId="0" fontId="63" fillId="4" borderId="7" xfId="0" applyFont="1" applyFill="1" applyBorder="1" applyAlignment="1" applyProtection="1">
      <alignment horizontal="left" vertical="center"/>
      <protection locked="0"/>
    </xf>
    <xf numFmtId="0" fontId="76" fillId="4" borderId="7" xfId="1" applyFont="1" applyFill="1" applyBorder="1" applyAlignment="1" applyProtection="1">
      <alignment horizontal="left" vertical="center"/>
      <protection locked="0"/>
    </xf>
    <xf numFmtId="0" fontId="23" fillId="0" borderId="1" xfId="0" applyFont="1" applyBorder="1" applyAlignment="1">
      <alignment horizontal="center"/>
    </xf>
    <xf numFmtId="0" fontId="79" fillId="0" borderId="0" xfId="0" applyFont="1" applyAlignment="1">
      <alignment horizontal="center"/>
    </xf>
    <xf numFmtId="0" fontId="78" fillId="4" borderId="48" xfId="1" applyFont="1" applyFill="1" applyBorder="1" applyAlignment="1" applyProtection="1">
      <alignment horizontal="left" vertical="center"/>
      <protection locked="0"/>
    </xf>
    <xf numFmtId="43" fontId="48" fillId="6" borderId="10" xfId="2" applyFont="1" applyFill="1" applyBorder="1" applyAlignment="1" applyProtection="1">
      <alignment horizontal="center" vertical="center"/>
    </xf>
    <xf numFmtId="43" fontId="48" fillId="6" borderId="11" xfId="2" applyFont="1" applyFill="1" applyBorder="1" applyAlignment="1" applyProtection="1">
      <alignment horizontal="center" vertical="center"/>
    </xf>
    <xf numFmtId="0" fontId="63" fillId="4" borderId="47" xfId="0" applyFont="1" applyFill="1" applyBorder="1" applyAlignment="1" applyProtection="1">
      <alignment horizontal="left" vertical="center"/>
      <protection locked="0"/>
    </xf>
    <xf numFmtId="0" fontId="77" fillId="4" borderId="48" xfId="0" applyFont="1" applyFill="1" applyBorder="1" applyAlignment="1" applyProtection="1">
      <alignment horizontal="left" vertical="center"/>
      <protection locked="0"/>
    </xf>
    <xf numFmtId="14" fontId="77" fillId="4" borderId="48" xfId="0" applyNumberFormat="1" applyFont="1" applyFill="1" applyBorder="1" applyAlignment="1" applyProtection="1">
      <alignment horizontal="left" vertical="center"/>
      <protection locked="0"/>
    </xf>
    <xf numFmtId="43" fontId="48" fillId="6" borderId="12" xfId="2" applyFont="1" applyFill="1" applyBorder="1" applyAlignment="1" applyProtection="1">
      <alignment horizontal="center" vertical="center"/>
    </xf>
    <xf numFmtId="43" fontId="48" fillId="6" borderId="13" xfId="2" applyFont="1" applyFill="1" applyBorder="1" applyAlignment="1" applyProtection="1">
      <alignment horizontal="center" vertical="center"/>
    </xf>
    <xf numFmtId="0" fontId="63" fillId="4" borderId="44" xfId="0" applyFont="1" applyFill="1" applyBorder="1" applyAlignment="1" applyProtection="1">
      <alignment horizontal="left" vertical="center"/>
      <protection locked="0"/>
    </xf>
  </cellXfs>
  <cellStyles count="3">
    <cellStyle name="Comma" xfId="2" builtinId="3"/>
    <cellStyle name="Hyperlink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F3F5F3"/>
      <color rgb="FFC2C7C9"/>
      <color rgb="FFF3FAF3"/>
      <color rgb="FFDFE1DF"/>
      <color rgb="FF0A5EB2"/>
      <color rgb="FF003660"/>
      <color rgb="FF7DCEF1"/>
      <color rgb="FF006F79"/>
      <color rgb="FF878A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</xdr:colOff>
      <xdr:row>3</xdr:row>
      <xdr:rowOff>195782</xdr:rowOff>
    </xdr:from>
    <xdr:to>
      <xdr:col>0</xdr:col>
      <xdr:colOff>756314</xdr:colOff>
      <xdr:row>4</xdr:row>
      <xdr:rowOff>253992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A3C747-0CF0-44CB-BBA8-3A712C661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0" y="857241"/>
          <a:ext cx="729854" cy="338667"/>
        </a:xfrm>
        <a:prstGeom prst="rect">
          <a:avLst/>
        </a:prstGeom>
      </xdr:spPr>
    </xdr:pic>
    <xdr:clientData/>
  </xdr:twoCellAnchor>
  <xdr:twoCellAnchor editAs="oneCell">
    <xdr:from>
      <xdr:col>1</xdr:col>
      <xdr:colOff>10582</xdr:colOff>
      <xdr:row>1</xdr:row>
      <xdr:rowOff>10582</xdr:rowOff>
    </xdr:from>
    <xdr:to>
      <xdr:col>19</xdr:col>
      <xdr:colOff>174625</xdr:colOff>
      <xdr:row>7</xdr:row>
      <xdr:rowOff>10785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0CE8BA-BE91-46CE-8BDB-098C042E7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" y="354541"/>
          <a:ext cx="8715376" cy="1905203"/>
        </a:xfrm>
        <a:prstGeom prst="rect">
          <a:avLst/>
        </a:prstGeom>
        <a:noFill/>
        <a:ln w="15875">
          <a:solidFill>
            <a:schemeClr val="tx2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</xdr:colOff>
      <xdr:row>2</xdr:row>
      <xdr:rowOff>190503</xdr:rowOff>
    </xdr:from>
    <xdr:to>
      <xdr:col>0</xdr:col>
      <xdr:colOff>756314</xdr:colOff>
      <xdr:row>2</xdr:row>
      <xdr:rowOff>529170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2D67F1-B8F5-40D2-9ABD-CAF45D7AB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0" y="851962"/>
          <a:ext cx="729854" cy="338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1882</xdr:rowOff>
    </xdr:from>
    <xdr:to>
      <xdr:col>6</xdr:col>
      <xdr:colOff>335</xdr:colOff>
      <xdr:row>4</xdr:row>
      <xdr:rowOff>57090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6A05C68-5904-412A-9895-9A06039E3CDF}"/>
            </a:ext>
          </a:extLst>
        </xdr:cNvPr>
        <xdr:cNvGrpSpPr/>
      </xdr:nvGrpSpPr>
      <xdr:grpSpPr>
        <a:xfrm>
          <a:off x="13073944" y="665104"/>
          <a:ext cx="335" cy="746653"/>
          <a:chOff x="9261589" y="402402"/>
          <a:chExt cx="1532801" cy="945149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8BC542FD-69F6-E789-5426-DC2053EEB0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828" y="402402"/>
            <a:ext cx="1532562" cy="457999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82B726D1-34D7-F551-8027-50C74A323D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589" y="948798"/>
            <a:ext cx="1530585" cy="398753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25868</xdr:colOff>
      <xdr:row>2</xdr:row>
      <xdr:rowOff>197546</xdr:rowOff>
    </xdr:from>
    <xdr:to>
      <xdr:col>0</xdr:col>
      <xdr:colOff>755722</xdr:colOff>
      <xdr:row>3</xdr:row>
      <xdr:rowOff>263985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8D3441F-FBB9-4B92-AE0F-E3A860037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68" y="859005"/>
          <a:ext cx="729854" cy="341605"/>
        </a:xfrm>
        <a:prstGeom prst="rect">
          <a:avLst/>
        </a:prstGeom>
      </xdr:spPr>
    </xdr:pic>
    <xdr:clientData/>
  </xdr:twoCellAnchor>
  <xdr:twoCellAnchor>
    <xdr:from>
      <xdr:col>5</xdr:col>
      <xdr:colOff>8583084</xdr:colOff>
      <xdr:row>1</xdr:row>
      <xdr:rowOff>359833</xdr:rowOff>
    </xdr:from>
    <xdr:to>
      <xdr:col>5</xdr:col>
      <xdr:colOff>10116471</xdr:colOff>
      <xdr:row>4</xdr:row>
      <xdr:rowOff>19696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108D698C-B864-4A06-A3AB-9CED28C44095}"/>
            </a:ext>
          </a:extLst>
        </xdr:cNvPr>
        <xdr:cNvGrpSpPr/>
      </xdr:nvGrpSpPr>
      <xdr:grpSpPr>
        <a:xfrm>
          <a:off x="11419417" y="423333"/>
          <a:ext cx="1533387" cy="951030"/>
          <a:chOff x="9261589" y="402402"/>
          <a:chExt cx="1532801" cy="945149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F1AEFDE9-7987-50AC-00F6-FADFE41014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828" y="402402"/>
            <a:ext cx="1532562" cy="457999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AB814217-FA04-AF7E-B8D2-2F88260ABD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61589" y="948798"/>
            <a:ext cx="1530585" cy="39875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IIOR-Colors">
      <a:dk1>
        <a:sysClr val="windowText" lastClr="000000"/>
      </a:dk1>
      <a:lt1>
        <a:srgbClr val="00B2BA"/>
      </a:lt1>
      <a:dk2>
        <a:srgbClr val="003660"/>
      </a:dk2>
      <a:lt2>
        <a:srgbClr val="4A92E7"/>
      </a:lt2>
      <a:accent1>
        <a:srgbClr val="7DCEF1"/>
      </a:accent1>
      <a:accent2>
        <a:srgbClr val="006F79"/>
      </a:accent2>
      <a:accent3>
        <a:srgbClr val="878A8F"/>
      </a:accent3>
      <a:accent4>
        <a:srgbClr val="DFE1DF"/>
      </a:accent4>
      <a:accent5>
        <a:srgbClr val="C7C9C8"/>
      </a:accent5>
      <a:accent6>
        <a:srgbClr val="F3F5F3"/>
      </a:accent6>
      <a:hlink>
        <a:srgbClr val="4A92E7"/>
      </a:hlink>
      <a:folHlink>
        <a:srgbClr val="00366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earwateranalytics.com/resources/reports/welcome-to-the-2023-edition-of-the-insurance-investment-outsourcing-report-published-by-clearwater-analytics/" TargetMode="External"/><Relationship Id="rId3" Type="http://schemas.openxmlformats.org/officeDocument/2006/relationships/hyperlink" Target="mailto:steve@dcsconsult.net" TargetMode="External"/><Relationship Id="rId7" Type="http://schemas.openxmlformats.org/officeDocument/2006/relationships/hyperlink" Target="https://clearwateranalytics.com/resources/reports/2024-insurance-investment-outsourcing-report/" TargetMode="External"/><Relationship Id="rId2" Type="http://schemas.openxmlformats.org/officeDocument/2006/relationships/hyperlink" Target="mailto:david.holmes@dcsconsult.net" TargetMode="External"/><Relationship Id="rId1" Type="http://schemas.openxmlformats.org/officeDocument/2006/relationships/hyperlink" Target="mailto:steve@dcsconsult.net" TargetMode="External"/><Relationship Id="rId6" Type="http://schemas.openxmlformats.org/officeDocument/2006/relationships/hyperlink" Target="https://clearwateranalytics.com/resources/reports/trends-in-insurance-asset-management-outsourcing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david.holmes@dcsconsult.ne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david.holmes@dcsconsult.net" TargetMode="External"/><Relationship Id="rId9" Type="http://schemas.openxmlformats.org/officeDocument/2006/relationships/hyperlink" Target="https://clearwateranalytics.com/resources/reports/manager-profile-submission-workbook-2025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8126-43C4-4083-A1B1-89D58F3779B4}">
  <sheetPr codeName="Sheet2">
    <pageSetUpPr fitToPage="1"/>
  </sheetPr>
  <dimension ref="A1:AC69"/>
  <sheetViews>
    <sheetView showGridLines="0" tabSelected="1" zoomScale="90" zoomScaleNormal="90" workbookViewId="0">
      <pane ySplit="8" topLeftCell="A9" activePane="bottomLeft" state="frozen"/>
      <selection activeCell="E33" sqref="E33"/>
      <selection pane="bottomLeft" activeCell="A9" sqref="A9"/>
    </sheetView>
  </sheetViews>
  <sheetFormatPr defaultColWidth="8" defaultRowHeight="17.5" x14ac:dyDescent="0.35"/>
  <cols>
    <col min="1" max="1" width="10.58203125" style="3" customWidth="1"/>
    <col min="2" max="2" width="3.58203125" style="3" customWidth="1"/>
    <col min="3" max="3" width="3.25" style="5" customWidth="1"/>
    <col min="4" max="4" width="3.25" style="7" customWidth="1"/>
    <col min="5" max="5" width="3.83203125" style="5" customWidth="1"/>
    <col min="6" max="8" width="3.25" style="3" customWidth="1"/>
    <col min="9" max="13" width="8" style="3"/>
    <col min="14" max="14" width="11.25" style="3" customWidth="1"/>
    <col min="15" max="15" width="8" style="3"/>
    <col min="16" max="16" width="5.25" style="3" customWidth="1"/>
    <col min="17" max="20" width="8" style="3"/>
    <col min="21" max="21" width="11.75" style="3" customWidth="1"/>
    <col min="22" max="22" width="16.33203125" style="3" customWidth="1"/>
    <col min="23" max="23" width="3.58203125" style="3" customWidth="1"/>
    <col min="24" max="27" width="8" style="3"/>
    <col min="28" max="28" width="15.33203125" style="3" bestFit="1" customWidth="1"/>
    <col min="29" max="29" width="31.25" style="3" customWidth="1"/>
    <col min="30" max="16384" width="8" style="3"/>
  </cols>
  <sheetData>
    <row r="1" spans="1:26" ht="27" customHeight="1" thickTop="1" thickBot="1" x14ac:dyDescent="0.35">
      <c r="B1" s="85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8"/>
    </row>
    <row r="2" spans="1:26" ht="5" customHeight="1" x14ac:dyDescent="0.35">
      <c r="B2" s="89"/>
      <c r="C2" s="8"/>
      <c r="D2" s="8"/>
      <c r="E2" s="1"/>
      <c r="T2" s="224"/>
      <c r="U2" s="224"/>
      <c r="V2" s="224"/>
      <c r="W2" s="225"/>
    </row>
    <row r="3" spans="1:26" s="9" customFormat="1" ht="47" customHeight="1" x14ac:dyDescent="0.5">
      <c r="B3" s="36"/>
      <c r="C3" s="77"/>
      <c r="T3" s="226"/>
      <c r="U3" s="226"/>
      <c r="V3" s="226"/>
      <c r="W3" s="227"/>
    </row>
    <row r="4" spans="1:26" s="9" customFormat="1" ht="22.15" customHeight="1" x14ac:dyDescent="0.5">
      <c r="B4" s="36"/>
      <c r="C4" s="13"/>
      <c r="T4" s="226"/>
      <c r="U4" s="226"/>
      <c r="V4" s="226"/>
      <c r="W4" s="227"/>
    </row>
    <row r="5" spans="1:26" s="9" customFormat="1" ht="31.5" customHeight="1" x14ac:dyDescent="0.5">
      <c r="B5" s="36"/>
      <c r="C5" s="13"/>
      <c r="T5" s="226"/>
      <c r="U5" s="226"/>
      <c r="V5" s="226"/>
      <c r="W5" s="227"/>
    </row>
    <row r="6" spans="1:26" s="10" customFormat="1" ht="22.15" customHeight="1" x14ac:dyDescent="0.5">
      <c r="B6" s="38"/>
      <c r="C6" s="14"/>
      <c r="T6" s="228"/>
      <c r="U6" s="228"/>
      <c r="V6" s="228"/>
      <c r="W6" s="229"/>
    </row>
    <row r="7" spans="1:26" s="10" customFormat="1" ht="22.15" customHeight="1" x14ac:dyDescent="0.5">
      <c r="B7" s="38"/>
      <c r="C7" s="14"/>
      <c r="D7" s="12"/>
      <c r="T7" s="228"/>
      <c r="U7" s="228"/>
      <c r="V7" s="228"/>
      <c r="W7" s="229"/>
    </row>
    <row r="8" spans="1:26" s="17" customFormat="1" ht="27" customHeight="1" thickBot="1" x14ac:dyDescent="0.35">
      <c r="B8" s="90"/>
      <c r="C8" s="25" t="s">
        <v>95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91"/>
      <c r="X8" s="16"/>
      <c r="Y8" s="16"/>
      <c r="Z8" s="16"/>
    </row>
    <row r="9" spans="1:26" s="2" customFormat="1" ht="20" customHeight="1" x14ac:dyDescent="0.3">
      <c r="A9" s="17"/>
      <c r="B9" s="103"/>
      <c r="C9" s="104"/>
      <c r="D9" s="105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6"/>
      <c r="X9" s="6"/>
    </row>
    <row r="10" spans="1:26" s="2" customFormat="1" ht="20" customHeight="1" thickBot="1" x14ac:dyDescent="0.4">
      <c r="A10" s="18"/>
      <c r="B10" s="103"/>
      <c r="C10" s="107" t="s">
        <v>97</v>
      </c>
      <c r="D10" s="108"/>
      <c r="E10" s="109"/>
      <c r="F10" s="109"/>
      <c r="G10" s="109"/>
      <c r="H10" s="110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6"/>
      <c r="X10" s="6"/>
      <c r="Z10" s="1"/>
    </row>
    <row r="11" spans="1:26" s="2" customFormat="1" ht="10.15" customHeight="1" x14ac:dyDescent="0.3">
      <c r="A11" s="18"/>
      <c r="B11" s="103"/>
      <c r="C11" s="111"/>
      <c r="D11" s="112"/>
      <c r="E11" s="113"/>
      <c r="F11" s="104"/>
      <c r="G11" s="104"/>
      <c r="H11" s="113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6"/>
      <c r="X11" s="6"/>
    </row>
    <row r="12" spans="1:26" s="2" customFormat="1" ht="20" customHeight="1" x14ac:dyDescent="0.3">
      <c r="A12" s="18"/>
      <c r="B12" s="103"/>
      <c r="C12" s="111"/>
      <c r="D12" s="112"/>
      <c r="E12" s="113" t="s">
        <v>37</v>
      </c>
      <c r="F12" s="113"/>
      <c r="G12" s="104"/>
      <c r="H12" s="113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6"/>
      <c r="X12" s="6"/>
    </row>
    <row r="13" spans="1:26" s="2" customFormat="1" ht="20" customHeight="1" x14ac:dyDescent="0.3">
      <c r="A13" s="18"/>
      <c r="B13" s="103"/>
      <c r="C13" s="111"/>
      <c r="D13" s="112"/>
      <c r="E13" s="113"/>
      <c r="F13" s="113" t="s">
        <v>35</v>
      </c>
      <c r="G13" s="104"/>
      <c r="H13" s="113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6"/>
      <c r="X13" s="6"/>
    </row>
    <row r="14" spans="1:26" s="2" customFormat="1" ht="10.15" customHeight="1" x14ac:dyDescent="0.3">
      <c r="A14" s="18"/>
      <c r="B14" s="103"/>
      <c r="C14" s="111"/>
      <c r="D14" s="112"/>
      <c r="E14" s="113"/>
      <c r="F14" s="113"/>
      <c r="G14" s="104"/>
      <c r="H14" s="113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6"/>
      <c r="X14" s="6"/>
    </row>
    <row r="15" spans="1:26" s="2" customFormat="1" ht="20" customHeight="1" x14ac:dyDescent="0.3">
      <c r="A15" s="18"/>
      <c r="B15" s="103"/>
      <c r="C15" s="111"/>
      <c r="D15" s="112"/>
      <c r="E15" s="113" t="s">
        <v>94</v>
      </c>
      <c r="F15" s="104"/>
      <c r="G15" s="104"/>
      <c r="H15" s="113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6"/>
      <c r="X15" s="6"/>
    </row>
    <row r="16" spans="1:26" s="2" customFormat="1" ht="20" customHeight="1" x14ac:dyDescent="0.3">
      <c r="A16" s="18"/>
      <c r="B16" s="103"/>
      <c r="C16" s="111"/>
      <c r="D16" s="112"/>
      <c r="E16" s="113"/>
      <c r="F16" s="113" t="s">
        <v>36</v>
      </c>
      <c r="G16" s="104"/>
      <c r="H16" s="113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6"/>
      <c r="X16" s="6"/>
    </row>
    <row r="17" spans="1:29" s="2" customFormat="1" ht="20" customHeight="1" x14ac:dyDescent="0.3">
      <c r="A17" s="18"/>
      <c r="B17" s="103"/>
      <c r="C17" s="111"/>
      <c r="D17" s="112"/>
      <c r="E17" s="113"/>
      <c r="F17" s="113" t="s">
        <v>50</v>
      </c>
      <c r="G17" s="104"/>
      <c r="H17" s="113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6"/>
      <c r="X17" s="6"/>
    </row>
    <row r="18" spans="1:29" s="2" customFormat="1" ht="20" customHeight="1" x14ac:dyDescent="0.3">
      <c r="A18" s="18"/>
      <c r="B18" s="103"/>
      <c r="C18" s="111"/>
      <c r="D18" s="112"/>
      <c r="E18" s="113"/>
      <c r="F18" s="113"/>
      <c r="G18" s="104"/>
      <c r="H18" s="113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6"/>
      <c r="X18" s="6"/>
    </row>
    <row r="19" spans="1:29" s="2" customFormat="1" ht="20" customHeight="1" thickBot="1" x14ac:dyDescent="0.35">
      <c r="A19" s="18"/>
      <c r="B19" s="103"/>
      <c r="C19" s="107" t="s">
        <v>38</v>
      </c>
      <c r="D19" s="108"/>
      <c r="E19" s="109"/>
      <c r="F19" s="109"/>
      <c r="G19" s="109"/>
      <c r="H19" s="110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6"/>
      <c r="X19" s="6"/>
    </row>
    <row r="20" spans="1:29" s="2" customFormat="1" ht="10.15" customHeight="1" x14ac:dyDescent="0.3">
      <c r="A20" s="18"/>
      <c r="B20" s="103"/>
      <c r="C20" s="111"/>
      <c r="D20" s="112"/>
      <c r="E20" s="104"/>
      <c r="F20" s="104"/>
      <c r="G20" s="104"/>
      <c r="H20" s="113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6"/>
      <c r="X20" s="6"/>
    </row>
    <row r="21" spans="1:29" s="2" customFormat="1" ht="20" customHeight="1" x14ac:dyDescent="0.3">
      <c r="A21" s="18"/>
      <c r="B21" s="103"/>
      <c r="C21" s="111"/>
      <c r="D21" s="112"/>
      <c r="E21" s="145" t="s">
        <v>98</v>
      </c>
      <c r="F21" s="113"/>
      <c r="G21" s="104"/>
      <c r="H21" s="113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6"/>
      <c r="X21" s="6"/>
      <c r="AC21" s="15"/>
    </row>
    <row r="22" spans="1:29" s="2" customFormat="1" ht="20" customHeight="1" x14ac:dyDescent="0.3">
      <c r="A22" s="18"/>
      <c r="B22" s="103"/>
      <c r="C22" s="111"/>
      <c r="D22" s="112"/>
      <c r="E22" s="113" t="s">
        <v>99</v>
      </c>
      <c r="F22" s="113"/>
      <c r="G22" s="104"/>
      <c r="H22" s="113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6"/>
      <c r="X22" s="6"/>
      <c r="AC22" s="15"/>
    </row>
    <row r="23" spans="1:29" s="2" customFormat="1" ht="20" customHeight="1" x14ac:dyDescent="0.3">
      <c r="A23" s="18"/>
      <c r="B23" s="103"/>
      <c r="C23" s="111"/>
      <c r="D23" s="112"/>
      <c r="E23" s="113" t="s">
        <v>100</v>
      </c>
      <c r="F23" s="113"/>
      <c r="G23" s="104"/>
      <c r="H23" s="113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6"/>
      <c r="X23" s="6"/>
      <c r="AC23" s="15"/>
    </row>
    <row r="24" spans="1:29" s="2" customFormat="1" ht="20" customHeight="1" x14ac:dyDescent="0.3">
      <c r="A24" s="18"/>
      <c r="B24" s="103"/>
      <c r="C24" s="111"/>
      <c r="D24" s="112"/>
      <c r="E24" s="113"/>
      <c r="F24" s="113"/>
      <c r="G24" s="104"/>
      <c r="H24" s="113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6"/>
      <c r="X24" s="6"/>
      <c r="AC24" s="15"/>
    </row>
    <row r="25" spans="1:29" s="2" customFormat="1" ht="20" customHeight="1" thickBot="1" x14ac:dyDescent="0.35">
      <c r="A25" s="18"/>
      <c r="B25" s="103"/>
      <c r="C25" s="107" t="s">
        <v>52</v>
      </c>
      <c r="D25" s="108"/>
      <c r="E25" s="109"/>
      <c r="F25" s="109"/>
      <c r="G25" s="109"/>
      <c r="H25" s="110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6"/>
      <c r="X25" s="6"/>
      <c r="AC25" s="15"/>
    </row>
    <row r="26" spans="1:29" s="2" customFormat="1" ht="10.15" customHeight="1" x14ac:dyDescent="0.3">
      <c r="A26" s="18"/>
      <c r="B26" s="103"/>
      <c r="C26" s="111"/>
      <c r="D26" s="112"/>
      <c r="E26" s="113"/>
      <c r="F26" s="113"/>
      <c r="G26" s="104"/>
      <c r="H26" s="113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6"/>
      <c r="X26" s="6"/>
    </row>
    <row r="27" spans="1:29" s="2" customFormat="1" ht="20" customHeight="1" x14ac:dyDescent="0.3">
      <c r="A27" s="18"/>
      <c r="B27" s="103"/>
      <c r="C27" s="111"/>
      <c r="D27" s="112"/>
      <c r="E27" s="114" t="s">
        <v>40</v>
      </c>
      <c r="F27" s="113"/>
      <c r="G27" s="104"/>
      <c r="H27" s="113"/>
      <c r="I27" s="104"/>
      <c r="J27" s="104"/>
      <c r="K27" s="104"/>
      <c r="L27" s="104"/>
      <c r="M27" s="104"/>
      <c r="N27" s="104"/>
      <c r="O27" s="252" t="s">
        <v>92</v>
      </c>
      <c r="P27" s="104"/>
      <c r="Q27" s="104"/>
      <c r="R27" s="104"/>
      <c r="S27" s="104"/>
      <c r="T27" s="104"/>
      <c r="U27" s="104"/>
      <c r="V27" s="104"/>
      <c r="W27" s="106"/>
      <c r="X27" s="6"/>
    </row>
    <row r="28" spans="1:29" s="2" customFormat="1" ht="20" customHeight="1" x14ac:dyDescent="0.3">
      <c r="A28" s="18"/>
      <c r="B28" s="103"/>
      <c r="C28" s="111"/>
      <c r="D28" s="112"/>
      <c r="E28" s="114" t="s">
        <v>41</v>
      </c>
      <c r="F28" s="113"/>
      <c r="G28" s="104"/>
      <c r="H28" s="113"/>
      <c r="I28" s="104"/>
      <c r="J28" s="104"/>
      <c r="K28" s="104"/>
      <c r="L28" s="104"/>
      <c r="M28" s="104"/>
      <c r="N28" s="104"/>
      <c r="O28" s="252" t="s">
        <v>93</v>
      </c>
      <c r="P28" s="104"/>
      <c r="Q28" s="104"/>
      <c r="R28" s="104"/>
      <c r="S28" s="104"/>
      <c r="T28" s="104"/>
      <c r="U28" s="104"/>
      <c r="V28" s="104"/>
      <c r="W28" s="106"/>
      <c r="X28" s="6"/>
    </row>
    <row r="29" spans="1:29" s="2" customFormat="1" ht="20" customHeight="1" x14ac:dyDescent="0.3">
      <c r="A29" s="18"/>
      <c r="B29" s="103"/>
      <c r="C29" s="104"/>
      <c r="D29" s="115"/>
      <c r="E29" s="114" t="s">
        <v>42</v>
      </c>
      <c r="F29" s="113"/>
      <c r="G29" s="113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6"/>
      <c r="X29" s="6"/>
    </row>
    <row r="30" spans="1:29" s="2" customFormat="1" ht="20" customHeight="1" x14ac:dyDescent="0.3">
      <c r="A30" s="18"/>
      <c r="B30" s="103"/>
      <c r="C30" s="104"/>
      <c r="D30" s="115"/>
      <c r="E30" s="114" t="s">
        <v>43</v>
      </c>
      <c r="F30" s="113"/>
      <c r="G30" s="113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6"/>
      <c r="X30" s="6"/>
    </row>
    <row r="31" spans="1:29" s="2" customFormat="1" ht="20" customHeight="1" x14ac:dyDescent="0.3">
      <c r="A31" s="18"/>
      <c r="B31" s="103"/>
      <c r="C31" s="104"/>
      <c r="D31" s="115"/>
      <c r="E31" s="114" t="s">
        <v>44</v>
      </c>
      <c r="F31" s="113"/>
      <c r="G31" s="113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6"/>
      <c r="X31" s="6"/>
    </row>
    <row r="32" spans="1:29" s="2" customFormat="1" ht="20" customHeight="1" x14ac:dyDescent="0.3">
      <c r="A32" s="18"/>
      <c r="B32" s="103"/>
      <c r="C32" s="104"/>
      <c r="D32" s="115"/>
      <c r="E32" s="113"/>
      <c r="F32" s="113"/>
      <c r="G32" s="113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6"/>
      <c r="X32" s="6"/>
    </row>
    <row r="33" spans="1:24" s="2" customFormat="1" ht="10.15" customHeight="1" thickBot="1" x14ac:dyDescent="0.35">
      <c r="A33" s="18"/>
      <c r="B33" s="103"/>
      <c r="C33" s="104"/>
      <c r="D33" s="115"/>
      <c r="E33" s="113"/>
      <c r="F33" s="113"/>
      <c r="G33" s="113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6"/>
      <c r="X33" s="6"/>
    </row>
    <row r="34" spans="1:24" s="17" customFormat="1" ht="25.15" customHeight="1" thickBot="1" x14ac:dyDescent="0.35">
      <c r="A34" s="19"/>
      <c r="B34" s="92"/>
      <c r="C34" s="27" t="s">
        <v>12</v>
      </c>
      <c r="D34" s="28"/>
      <c r="E34" s="28"/>
      <c r="F34" s="29"/>
      <c r="G34" s="29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93"/>
      <c r="X34" s="16"/>
    </row>
    <row r="35" spans="1:24" s="2" customFormat="1" ht="10.15" customHeight="1" thickTop="1" x14ac:dyDescent="0.3">
      <c r="A35" s="18"/>
      <c r="B35" s="94"/>
      <c r="C35" s="20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95"/>
      <c r="X35" s="6"/>
    </row>
    <row r="36" spans="1:24" s="2" customFormat="1" ht="20" customHeight="1" x14ac:dyDescent="0.3">
      <c r="A36" s="18"/>
      <c r="B36" s="96"/>
      <c r="C36" s="78"/>
      <c r="D36" s="79" t="s">
        <v>20</v>
      </c>
      <c r="E36" s="78"/>
      <c r="F36" s="80"/>
      <c r="G36" s="80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97"/>
      <c r="X36" s="6"/>
    </row>
    <row r="37" spans="1:24" s="2" customFormat="1" ht="20" customHeight="1" x14ac:dyDescent="0.3">
      <c r="A37" s="18"/>
      <c r="B37" s="96"/>
      <c r="C37" s="78"/>
      <c r="D37" s="81"/>
      <c r="E37" s="78"/>
      <c r="F37" s="82" t="s">
        <v>48</v>
      </c>
      <c r="G37" s="83"/>
      <c r="H37" s="78"/>
      <c r="I37" s="83"/>
      <c r="J37" s="83"/>
      <c r="K37" s="262" t="s">
        <v>14</v>
      </c>
      <c r="L37" s="262"/>
      <c r="M37" s="262"/>
      <c r="N37" s="262"/>
      <c r="O37" s="78"/>
      <c r="P37" s="78"/>
      <c r="Q37" s="78"/>
      <c r="R37" s="78"/>
      <c r="S37" s="78"/>
      <c r="T37" s="78"/>
      <c r="U37" s="78"/>
      <c r="V37" s="78"/>
      <c r="W37" s="98"/>
      <c r="X37" s="6"/>
    </row>
    <row r="38" spans="1:24" s="2" customFormat="1" ht="20" customHeight="1" x14ac:dyDescent="0.3">
      <c r="A38" s="18"/>
      <c r="B38" s="96"/>
      <c r="C38" s="78"/>
      <c r="D38" s="81"/>
      <c r="E38" s="83"/>
      <c r="F38" s="83"/>
      <c r="G38" s="83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98"/>
      <c r="X38" s="6"/>
    </row>
    <row r="39" spans="1:24" s="2" customFormat="1" ht="20" customHeight="1" x14ac:dyDescent="0.3">
      <c r="A39" s="18"/>
      <c r="B39" s="96"/>
      <c r="C39" s="78"/>
      <c r="D39" s="79" t="s">
        <v>47</v>
      </c>
      <c r="E39" s="83"/>
      <c r="F39" s="83"/>
      <c r="G39" s="83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98"/>
      <c r="X39" s="6"/>
    </row>
    <row r="40" spans="1:24" s="2" customFormat="1" ht="20" customHeight="1" x14ac:dyDescent="0.3">
      <c r="A40" s="18"/>
      <c r="B40" s="96"/>
      <c r="C40" s="78"/>
      <c r="D40" s="81"/>
      <c r="E40" s="83"/>
      <c r="F40" s="84" t="s">
        <v>45</v>
      </c>
      <c r="G40" s="83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98"/>
      <c r="X40" s="6"/>
    </row>
    <row r="41" spans="1:24" s="2" customFormat="1" ht="20" customHeight="1" x14ac:dyDescent="0.3">
      <c r="A41" s="18"/>
      <c r="B41" s="96"/>
      <c r="C41" s="78"/>
      <c r="D41" s="81"/>
      <c r="E41" s="83"/>
      <c r="F41" s="84" t="s">
        <v>46</v>
      </c>
      <c r="G41" s="83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98"/>
      <c r="X41" s="6"/>
    </row>
    <row r="42" spans="1:24" s="2" customFormat="1" ht="20" customHeight="1" x14ac:dyDescent="0.3">
      <c r="A42" s="18"/>
      <c r="B42" s="96"/>
      <c r="C42" s="78"/>
      <c r="D42" s="81"/>
      <c r="E42" s="83"/>
      <c r="F42" s="84" t="s">
        <v>39</v>
      </c>
      <c r="G42" s="83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98"/>
      <c r="X42" s="6"/>
    </row>
    <row r="43" spans="1:24" s="2" customFormat="1" ht="20" customHeight="1" thickBot="1" x14ac:dyDescent="0.35">
      <c r="A43" s="18"/>
      <c r="B43" s="96"/>
      <c r="C43" s="78"/>
      <c r="D43" s="81"/>
      <c r="E43" s="83"/>
      <c r="F43" s="84"/>
      <c r="G43" s="83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98"/>
      <c r="X43" s="6"/>
    </row>
    <row r="44" spans="1:24" s="2" customFormat="1" ht="20" customHeight="1" thickTop="1" thickBot="1" x14ac:dyDescent="0.35">
      <c r="A44" s="18"/>
      <c r="B44" s="96"/>
      <c r="C44" s="265" t="s">
        <v>51</v>
      </c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7"/>
      <c r="W44" s="98"/>
      <c r="X44" s="6"/>
    </row>
    <row r="45" spans="1:24" s="2" customFormat="1" ht="20" customHeight="1" thickTop="1" thickBot="1" x14ac:dyDescent="0.35">
      <c r="A45" s="18"/>
      <c r="B45" s="99"/>
      <c r="C45" s="22"/>
      <c r="D45" s="23"/>
      <c r="E45" s="24"/>
      <c r="F45" s="24"/>
      <c r="G45" s="24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100"/>
      <c r="X45" s="6"/>
    </row>
    <row r="46" spans="1:24" s="2" customFormat="1" ht="20" customHeight="1" thickTop="1" x14ac:dyDescent="0.3">
      <c r="A46" s="18"/>
      <c r="B46" s="103"/>
      <c r="C46" s="104"/>
      <c r="D46" s="115"/>
      <c r="E46" s="113"/>
      <c r="F46" s="113"/>
      <c r="G46" s="113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6"/>
      <c r="X46" s="6"/>
    </row>
    <row r="47" spans="1:24" s="2" customFormat="1" ht="20" customHeight="1" thickBot="1" x14ac:dyDescent="0.35">
      <c r="A47" s="18"/>
      <c r="B47" s="116"/>
      <c r="C47" s="107" t="s">
        <v>15</v>
      </c>
      <c r="D47" s="117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9"/>
      <c r="X47" s="6"/>
    </row>
    <row r="48" spans="1:24" s="2" customFormat="1" ht="20" customHeight="1" x14ac:dyDescent="0.3">
      <c r="A48" s="18"/>
      <c r="B48" s="103"/>
      <c r="C48" s="120"/>
      <c r="D48" s="105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6"/>
      <c r="X48" s="6"/>
    </row>
    <row r="49" spans="1:24" s="2" customFormat="1" ht="20" customHeight="1" x14ac:dyDescent="0.3">
      <c r="A49" s="18"/>
      <c r="B49" s="103"/>
      <c r="C49" s="120"/>
      <c r="D49" s="115"/>
      <c r="E49" s="111" t="s">
        <v>23</v>
      </c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21"/>
      <c r="X49" s="6"/>
    </row>
    <row r="50" spans="1:24" s="2" customFormat="1" ht="20" customHeight="1" x14ac:dyDescent="0.3">
      <c r="A50" s="18"/>
      <c r="B50" s="103"/>
      <c r="C50" s="120"/>
      <c r="D50" s="115"/>
      <c r="E50" s="104" t="s">
        <v>30</v>
      </c>
      <c r="F50" s="113"/>
      <c r="G50" s="113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6"/>
      <c r="X50" s="6"/>
    </row>
    <row r="51" spans="1:24" s="2" customFormat="1" ht="20" customHeight="1" x14ac:dyDescent="0.3">
      <c r="A51" s="18"/>
      <c r="B51" s="103"/>
      <c r="C51" s="120"/>
      <c r="D51" s="115"/>
      <c r="E51" s="104"/>
      <c r="F51" s="113" t="s">
        <v>31</v>
      </c>
      <c r="G51" s="113"/>
      <c r="H51" s="104"/>
      <c r="I51" s="104"/>
      <c r="J51" s="113"/>
      <c r="K51" s="263" t="s">
        <v>22</v>
      </c>
      <c r="L51" s="264"/>
      <c r="M51" s="264"/>
      <c r="N51" s="264"/>
      <c r="O51" s="104"/>
      <c r="P51" s="104"/>
      <c r="Q51" s="104"/>
      <c r="R51" s="104"/>
      <c r="S51" s="104"/>
      <c r="T51" s="104"/>
      <c r="U51" s="104"/>
      <c r="V51" s="104"/>
      <c r="W51" s="106"/>
      <c r="X51" s="6"/>
    </row>
    <row r="52" spans="1:24" s="2" customFormat="1" ht="20" customHeight="1" x14ac:dyDescent="0.3">
      <c r="A52" s="18"/>
      <c r="B52" s="103"/>
      <c r="C52" s="120"/>
      <c r="D52" s="115"/>
      <c r="E52" s="104"/>
      <c r="F52" s="113"/>
      <c r="G52" s="113"/>
      <c r="H52" s="104"/>
      <c r="I52" s="104"/>
      <c r="J52" s="113"/>
      <c r="K52" s="122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6"/>
      <c r="X52" s="6"/>
    </row>
    <row r="53" spans="1:24" s="2" customFormat="1" ht="20" customHeight="1" x14ac:dyDescent="0.3">
      <c r="A53" s="18"/>
      <c r="B53" s="103"/>
      <c r="C53" s="120"/>
      <c r="D53" s="115"/>
      <c r="E53" s="104" t="s">
        <v>96</v>
      </c>
      <c r="F53" s="123"/>
      <c r="G53" s="113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6"/>
      <c r="X53" s="6"/>
    </row>
    <row r="54" spans="1:24" s="2" customFormat="1" ht="20" customHeight="1" x14ac:dyDescent="0.3">
      <c r="A54" s="18"/>
      <c r="B54" s="103"/>
      <c r="C54" s="120"/>
      <c r="D54" s="115"/>
      <c r="E54" s="113" t="s">
        <v>8</v>
      </c>
      <c r="F54" s="113"/>
      <c r="G54" s="123"/>
      <c r="H54" s="113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6"/>
      <c r="X54" s="6"/>
    </row>
    <row r="55" spans="1:24" s="2" customFormat="1" ht="20" customHeight="1" x14ac:dyDescent="0.3">
      <c r="A55" s="18"/>
      <c r="B55" s="103"/>
      <c r="C55" s="120"/>
      <c r="D55" s="115"/>
      <c r="E55" s="113"/>
      <c r="F55" s="113"/>
      <c r="G55" s="123"/>
      <c r="H55" s="113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6"/>
      <c r="X55" s="6"/>
    </row>
    <row r="56" spans="1:24" s="2" customFormat="1" ht="20" customHeight="1" thickBot="1" x14ac:dyDescent="0.35">
      <c r="A56" s="18"/>
      <c r="B56" s="103"/>
      <c r="C56" s="107" t="s">
        <v>114</v>
      </c>
      <c r="D56" s="117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06"/>
      <c r="X56" s="6"/>
    </row>
    <row r="57" spans="1:24" s="2" customFormat="1" ht="20" customHeight="1" x14ac:dyDescent="0.3">
      <c r="A57" s="18"/>
      <c r="B57" s="103"/>
      <c r="C57" s="111"/>
      <c r="D57" s="253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106"/>
      <c r="X57" s="6"/>
    </row>
    <row r="58" spans="1:24" s="2" customFormat="1" ht="20" customHeight="1" x14ac:dyDescent="0.35">
      <c r="A58" s="18"/>
      <c r="B58" s="103"/>
      <c r="C58" s="120"/>
      <c r="D58" s="115"/>
      <c r="E58" s="135" t="s">
        <v>115</v>
      </c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268" t="s">
        <v>116</v>
      </c>
      <c r="S58" s="268"/>
      <c r="T58" s="268"/>
      <c r="U58" s="268"/>
      <c r="V58" s="104"/>
      <c r="W58" s="106"/>
      <c r="X58" s="6"/>
    </row>
    <row r="59" spans="1:24" ht="20" customHeight="1" thickBot="1" x14ac:dyDescent="0.45">
      <c r="B59" s="116"/>
      <c r="C59" s="124"/>
      <c r="D59" s="125"/>
      <c r="E59" s="124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19"/>
    </row>
    <row r="60" spans="1:24" ht="25.15" customHeight="1" thickBot="1" x14ac:dyDescent="0.35">
      <c r="B60" s="101"/>
      <c r="C60" s="30" t="s">
        <v>17</v>
      </c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102"/>
    </row>
    <row r="61" spans="1:24" ht="20" customHeight="1" x14ac:dyDescent="0.35">
      <c r="B61" s="116"/>
      <c r="C61" s="124"/>
      <c r="D61" s="127"/>
      <c r="E61" s="124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19"/>
    </row>
    <row r="62" spans="1:24" s="4" customFormat="1" ht="20" customHeight="1" thickBot="1" x14ac:dyDescent="0.45">
      <c r="B62" s="128"/>
      <c r="C62" s="129"/>
      <c r="D62" s="127"/>
      <c r="E62" s="130" t="s">
        <v>11</v>
      </c>
      <c r="F62" s="131"/>
      <c r="G62" s="131"/>
      <c r="H62" s="131"/>
      <c r="I62" s="131"/>
      <c r="J62" s="131"/>
      <c r="K62" s="131"/>
      <c r="L62" s="132"/>
      <c r="M62" s="132"/>
      <c r="N62" s="132"/>
      <c r="O62" s="132"/>
      <c r="P62" s="132"/>
      <c r="Q62" s="132"/>
      <c r="R62" s="130" t="s">
        <v>9</v>
      </c>
      <c r="S62" s="130"/>
      <c r="T62" s="130"/>
      <c r="U62" s="130"/>
      <c r="V62" s="133"/>
      <c r="W62" s="134"/>
    </row>
    <row r="63" spans="1:24" ht="20" customHeight="1" x14ac:dyDescent="0.35">
      <c r="B63" s="116"/>
      <c r="C63" s="124"/>
      <c r="D63" s="127"/>
      <c r="E63" s="135" t="s">
        <v>18</v>
      </c>
      <c r="F63" s="133"/>
      <c r="G63" s="126"/>
      <c r="H63" s="133"/>
      <c r="I63" s="133"/>
      <c r="J63" s="133"/>
      <c r="K63" s="133"/>
      <c r="L63" s="133"/>
      <c r="M63" s="133"/>
      <c r="N63" s="133"/>
      <c r="O63" s="133"/>
      <c r="P63" s="133"/>
      <c r="Q63" s="126"/>
      <c r="R63" s="135" t="s">
        <v>49</v>
      </c>
      <c r="S63" s="135"/>
      <c r="T63" s="135"/>
      <c r="U63" s="135"/>
      <c r="V63" s="133"/>
      <c r="W63" s="136"/>
    </row>
    <row r="64" spans="1:24" ht="10.15" customHeight="1" x14ac:dyDescent="0.35">
      <c r="B64" s="116"/>
      <c r="C64" s="124"/>
      <c r="D64" s="127"/>
      <c r="E64" s="135"/>
      <c r="F64" s="133"/>
      <c r="G64" s="126"/>
      <c r="H64" s="133"/>
      <c r="I64" s="133"/>
      <c r="J64" s="133"/>
      <c r="K64" s="133"/>
      <c r="L64" s="133"/>
      <c r="M64" s="133"/>
      <c r="N64" s="133"/>
      <c r="O64" s="133"/>
      <c r="P64" s="133"/>
      <c r="Q64" s="126"/>
      <c r="R64" s="135"/>
      <c r="S64" s="135"/>
      <c r="T64" s="135"/>
      <c r="U64" s="135"/>
      <c r="V64" s="133"/>
      <c r="W64" s="136"/>
    </row>
    <row r="65" spans="2:23" ht="20" customHeight="1" x14ac:dyDescent="0.35">
      <c r="B65" s="116"/>
      <c r="C65" s="124"/>
      <c r="D65" s="127"/>
      <c r="E65" s="264" t="s">
        <v>22</v>
      </c>
      <c r="F65" s="264"/>
      <c r="G65" s="264"/>
      <c r="H65" s="264"/>
      <c r="I65" s="264"/>
      <c r="J65" s="264"/>
      <c r="K65" s="264"/>
      <c r="L65" s="137"/>
      <c r="M65" s="133"/>
      <c r="N65" s="133"/>
      <c r="O65" s="133"/>
      <c r="P65" s="133"/>
      <c r="Q65" s="126"/>
      <c r="R65" s="264" t="s">
        <v>14</v>
      </c>
      <c r="S65" s="264"/>
      <c r="T65" s="264"/>
      <c r="U65" s="264"/>
      <c r="V65" s="138"/>
      <c r="W65" s="136"/>
    </row>
    <row r="66" spans="2:23" ht="20" customHeight="1" x14ac:dyDescent="0.35">
      <c r="B66" s="116"/>
      <c r="C66" s="124"/>
      <c r="D66" s="127"/>
      <c r="E66" s="139" t="s">
        <v>16</v>
      </c>
      <c r="F66" s="122"/>
      <c r="G66" s="122"/>
      <c r="H66" s="122"/>
      <c r="I66" s="122"/>
      <c r="J66" s="122"/>
      <c r="K66" s="122"/>
      <c r="L66" s="122"/>
      <c r="M66" s="133"/>
      <c r="N66" s="133"/>
      <c r="O66" s="133"/>
      <c r="P66" s="133"/>
      <c r="Q66" s="126"/>
      <c r="R66" s="139" t="s">
        <v>10</v>
      </c>
      <c r="S66" s="139"/>
      <c r="T66" s="139"/>
      <c r="U66" s="139"/>
      <c r="V66" s="139"/>
      <c r="W66" s="136"/>
    </row>
    <row r="67" spans="2:23" ht="20" customHeight="1" thickBot="1" x14ac:dyDescent="0.4">
      <c r="B67" s="140"/>
      <c r="C67" s="141"/>
      <c r="D67" s="142"/>
      <c r="E67" s="141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4"/>
    </row>
    <row r="68" spans="2:23" ht="20" customHeight="1" thickTop="1" x14ac:dyDescent="0.35"/>
    <row r="69" spans="2:23" ht="20" customHeight="1" x14ac:dyDescent="0.35"/>
  </sheetData>
  <sheetProtection algorithmName="SHA-512" hashValue="5XRTPmMGD9KIjO2XdwfzcdHZES9dh37cx3XENQLlYI9e6Xte9145GJIf9B3dk21g9pX3xwGlcVYW31yl0/Hqwg==" saltValue="h0MWHrBIvYMw/I1iPymdUw==" spinCount="100000" sheet="1" objects="1" scenarios="1"/>
  <mergeCells count="6">
    <mergeCell ref="K37:N37"/>
    <mergeCell ref="K51:N51"/>
    <mergeCell ref="R65:U65"/>
    <mergeCell ref="E65:K65"/>
    <mergeCell ref="C44:V44"/>
    <mergeCell ref="R58:U58"/>
  </mergeCells>
  <hyperlinks>
    <hyperlink ref="K51" r:id="rId1" xr:uid="{7ADBB828-D8FE-4534-B14F-4AD9F57202A4}"/>
    <hyperlink ref="AA65" r:id="rId2" display="david.holmes@dcsconsult.net" xr:uid="{C7ED2F14-1C1F-4638-B7B0-279E3C32E6B6}"/>
    <hyperlink ref="E65" r:id="rId3" xr:uid="{5953EF7A-2059-44A1-A37E-773D895D4CB9}"/>
    <hyperlink ref="R65" r:id="rId4" xr:uid="{85AA4E03-DFAD-4879-A727-88F56303EFEC}"/>
    <hyperlink ref="K37:N37" r:id="rId5" display="david.holmes@dcsconsult.net" xr:uid="{64DFD207-19BB-4489-B082-F9B193D0F9D1}"/>
    <hyperlink ref="O28" r:id="rId6" xr:uid="{9A968E13-83FD-4206-93A0-9076EE1EC847}"/>
    <hyperlink ref="O27" r:id="rId7" xr:uid="{13C0E5E3-6CE9-4608-9BB8-CA716CE2F6B2}"/>
    <hyperlink ref="R58" r:id="rId8" display="Latest Manager Profile Workbook" xr:uid="{83DF971A-FDAA-4A32-A145-9C2503E0374F}"/>
    <hyperlink ref="R58:U58" r:id="rId9" display="Latest Manager Profile Workbook" xr:uid="{2733C70F-B6CC-4FCC-B2C4-02BC99BDA1FA}"/>
  </hyperlinks>
  <printOptions horizontalCentered="1" verticalCentered="1"/>
  <pageMargins left="0.25" right="0.25" top="0.75" bottom="0.75" header="0.3" footer="0.3"/>
  <pageSetup scale="41" orientation="portrait" horizontalDpi="2400" verticalDpi="2400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theme="4"/>
    <pageSetUpPr fitToPage="1"/>
  </sheetPr>
  <dimension ref="B1:BT81"/>
  <sheetViews>
    <sheetView showGridLines="0" zoomScale="90" zoomScaleNormal="90" workbookViewId="0">
      <pane ySplit="6" topLeftCell="A7" activePane="bottomLeft" state="frozen"/>
      <selection pane="bottomLeft" activeCell="A7" sqref="A7"/>
    </sheetView>
  </sheetViews>
  <sheetFormatPr defaultColWidth="8" defaultRowHeight="14" x14ac:dyDescent="0.3"/>
  <cols>
    <col min="1" max="1" width="10.58203125" style="147" customWidth="1"/>
    <col min="2" max="2" width="3.58203125" style="147" customWidth="1"/>
    <col min="3" max="3" width="4.58203125" style="147" customWidth="1"/>
    <col min="4" max="4" width="31.25" style="147" customWidth="1"/>
    <col min="5" max="5" width="20.75" style="147" customWidth="1"/>
    <col min="6" max="6" width="25.58203125" style="147" customWidth="1"/>
    <col min="7" max="7" width="10.58203125" style="147" customWidth="1"/>
    <col min="8" max="8" width="8.58203125" style="147" customWidth="1"/>
    <col min="9" max="9" width="4.58203125" style="147" customWidth="1"/>
    <col min="10" max="10" width="21.58203125" style="147" customWidth="1"/>
    <col min="11" max="11" width="25.58203125" style="147" customWidth="1"/>
    <col min="12" max="12" width="29.5" style="147" customWidth="1"/>
    <col min="13" max="13" width="10.58203125" style="147" customWidth="1"/>
    <col min="14" max="14" width="3.25" style="147" customWidth="1"/>
    <col min="15" max="15" width="9.75" style="147" customWidth="1"/>
    <col min="16" max="16" width="43.25" style="148" hidden="1" customWidth="1"/>
    <col min="17" max="17" width="35.25" style="148" hidden="1" customWidth="1"/>
    <col min="18" max="18" width="59.75" style="148" hidden="1" customWidth="1"/>
    <col min="19" max="19" width="7.08203125" style="149" customWidth="1"/>
    <col min="20" max="20" width="3.5" style="148" customWidth="1"/>
    <col min="21" max="21" width="24.5" style="147" customWidth="1"/>
    <col min="22" max="70" width="20.58203125" style="147" customWidth="1"/>
    <col min="71" max="16384" width="8" style="147"/>
  </cols>
  <sheetData>
    <row r="1" spans="2:72" ht="5" customHeight="1" thickBot="1" x14ac:dyDescent="0.35"/>
    <row r="2" spans="2:72" s="9" customFormat="1" ht="47" customHeight="1" x14ac:dyDescent="0.5">
      <c r="B2" s="150"/>
      <c r="C2" s="151" t="s">
        <v>21</v>
      </c>
      <c r="D2" s="151"/>
      <c r="E2" s="152"/>
      <c r="F2" s="152"/>
      <c r="G2" s="152"/>
      <c r="H2" s="152"/>
      <c r="I2" s="152"/>
      <c r="J2" s="152"/>
      <c r="K2" s="152"/>
      <c r="L2" s="152"/>
      <c r="M2" s="152"/>
      <c r="N2" s="153"/>
      <c r="P2" s="154"/>
      <c r="Q2" s="154"/>
      <c r="R2" s="154"/>
      <c r="S2" s="155"/>
      <c r="T2" s="154"/>
    </row>
    <row r="3" spans="2:72" s="158" customFormat="1" ht="55.15" customHeight="1" x14ac:dyDescent="0.5">
      <c r="B3" s="156"/>
      <c r="C3" s="157" t="s">
        <v>105</v>
      </c>
      <c r="D3" s="157"/>
      <c r="N3" s="159"/>
      <c r="P3" s="148"/>
      <c r="Q3" s="148"/>
      <c r="R3" s="148"/>
      <c r="S3" s="149"/>
      <c r="T3" s="148"/>
      <c r="U3" s="255" t="s">
        <v>29</v>
      </c>
      <c r="V3" s="255" t="str">
        <f>+P16</f>
        <v>CURR.YR - CONSULT - FIRM INFO - Firm Name</v>
      </c>
      <c r="W3" s="255" t="str">
        <f>+P17</f>
        <v>CURR.YR - CONSULT - FIRM INFO - Website</v>
      </c>
      <c r="X3" s="255" t="str">
        <f>+P18</f>
        <v>CURR.YR - CONSULT - FIRM INFO - Address, Line 1</v>
      </c>
      <c r="Y3" s="255" t="str">
        <f>+P19</f>
        <v>CURR.YR - CONSULT - FIRM INFO - Address, Line 2</v>
      </c>
      <c r="Z3" s="255" t="str">
        <f>+P26</f>
        <v>CURR.YR - CONSULT - CONTACT-1 - Contact, Corporate Title</v>
      </c>
      <c r="AA3" s="255" t="str">
        <f>+P27</f>
        <v>CURR.YR - CONSULT - CONTACT-1 - Email</v>
      </c>
      <c r="AB3" s="255" t="str">
        <f>+P28</f>
        <v>CURR.YR - CONSULT - CONTACT-1 - Phone</v>
      </c>
      <c r="AC3" s="255" t="str">
        <f>+P29</f>
        <v>CURR.YR - CONSULT - CONTACT-1 - Functional Title (optional)</v>
      </c>
      <c r="AD3" s="255" t="str">
        <f>+P32</f>
        <v>CURR.YR - CONSULT - CONTACT-2 - Contact, Corporate Title</v>
      </c>
      <c r="AE3" s="255" t="str">
        <f>+P33</f>
        <v>CURR.YR - CONSULT - CONTACT-2 - Email</v>
      </c>
      <c r="AF3" s="255" t="str">
        <f>+P34</f>
        <v>CURR.YR - CONSULT - CONTACT-2 - Phone</v>
      </c>
      <c r="AG3" s="255" t="str">
        <f>+P35</f>
        <v>CURR.YR - CONSULT - CONTACT-2 - Functional Title (optional)</v>
      </c>
      <c r="AH3" s="255" t="str">
        <f>+P38</f>
        <v>CURR.YR - CONSULT - CONTACT-3 - Contact, Corporate Title</v>
      </c>
      <c r="AI3" s="255" t="str">
        <f>+P39</f>
        <v>CURR.YR - CONSULT - CONTACT-3 - Email</v>
      </c>
      <c r="AJ3" s="255" t="str">
        <f>+P40</f>
        <v>CURR.YR - CONSULT - CONTACT-3 - Phone</v>
      </c>
      <c r="AK3" s="255" t="str">
        <f>+P41</f>
        <v>CURR.YR - CONSULT - CONTACT-3 - Functional Title (optional)</v>
      </c>
      <c r="AL3" s="255" t="str">
        <f>+P45</f>
        <v>CURR.YR - CONSULT - TPGA - Insurance AUA</v>
      </c>
      <c r="AM3" s="255" t="str">
        <f>+P49</f>
        <v>CURR.YR - CONSULT - TYPES-SERVICED - Life</v>
      </c>
      <c r="AN3" s="255" t="str">
        <f>+P50</f>
        <v>CURR.YR - CONSULT - TYPES-SERVICED - Health</v>
      </c>
      <c r="AO3" s="255" t="str">
        <f>+P51</f>
        <v>CURR.YR - CONSULT - TYPES-SERVICED - P&amp;C</v>
      </c>
      <c r="AP3" s="255" t="str">
        <f>+P52</f>
        <v>CURR.YR - CONSULT - TYPES-SERVICED - Reins</v>
      </c>
      <c r="AQ3" s="255" t="str">
        <f>+P53</f>
        <v xml:space="preserve">CURR.YR - CONSULT - TYPES-SERVICED - Multi-Line
</v>
      </c>
      <c r="AR3" s="255" t="str">
        <f>+P54</f>
        <v xml:space="preserve">CURR.YR - CONSULT - TYPES-SERVICED - Other
</v>
      </c>
      <c r="AS3" s="255" t="str">
        <f>+P57</f>
        <v>CURR.YR - CONSULT - SERVICES  - 1</v>
      </c>
      <c r="AT3" s="255" t="str">
        <f>+P58</f>
        <v>CURR.YR - CONSULT - SERVICES  - 2</v>
      </c>
      <c r="AU3" s="255" t="str">
        <f>+P59</f>
        <v>CURR.YR - CONSULT - SERVICES  - 3</v>
      </c>
      <c r="AV3" s="255" t="str">
        <f>+P60</f>
        <v>CURR.YR - CONSULT - SERVICES  - 4</v>
      </c>
      <c r="AW3" s="255" t="str">
        <f>+P61</f>
        <v>CURR.YR - CONSULT - SERVICES  - 5</v>
      </c>
      <c r="AX3" s="255" t="str">
        <f>+R16</f>
        <v>CURR.YR - CONSULT - TOTAL  - AUA</v>
      </c>
      <c r="AY3" s="255" t="str">
        <f>+R19</f>
        <v>CURR.YR - CONSULT - TPGA - North America</v>
      </c>
      <c r="AZ3" s="255" t="str">
        <f>+R20</f>
        <v>CURR.YR - CONSULT - TPGA - Europe &amp; UK</v>
      </c>
      <c r="BA3" s="255" t="str">
        <f>+R21</f>
        <v>CURR.YR - CONSULT - TPGA - APAC</v>
      </c>
      <c r="BB3" s="255" t="str">
        <f>+R22</f>
        <v>CURR.YR - CONSULT - TPGA - Offshore</v>
      </c>
      <c r="BC3" s="255" t="str">
        <f>+R23</f>
        <v>CURR.YR - CONSULT - TPGA - Other</v>
      </c>
      <c r="BD3" s="255" t="str">
        <f>+R27</f>
        <v>CURR.YR - CONSULT - TPGA - Client Count</v>
      </c>
      <c r="BE3" s="255" t="str">
        <f>+P10</f>
        <v>CURR.YR - CONSULT - FIRM INFO - Submitter Name</v>
      </c>
      <c r="BF3" s="255" t="str">
        <f>+P11</f>
        <v>CURR.YR - CONSULT - FIRM INFO - Title</v>
      </c>
      <c r="BG3" s="255" t="str">
        <f>+P12</f>
        <v>CURR.YR - CONSULT - FIRM INFO - Email</v>
      </c>
      <c r="BH3" s="255" t="str">
        <f>+P13</f>
        <v>CURR.YR - CONSULT - FIRM INFO - Profile Submission Date</v>
      </c>
      <c r="BI3" s="256" t="str">
        <f>+P64</f>
        <v>ERRs? - Consultant Data</v>
      </c>
      <c r="BJ3" s="236"/>
    </row>
    <row r="4" spans="2:72" s="10" customFormat="1" ht="22.15" customHeight="1" x14ac:dyDescent="0.4">
      <c r="B4" s="160"/>
      <c r="C4" s="161" t="s">
        <v>106</v>
      </c>
      <c r="D4" s="161"/>
      <c r="F4" s="162" t="s">
        <v>28</v>
      </c>
      <c r="H4" s="163"/>
      <c r="I4" s="163"/>
      <c r="J4" s="163"/>
      <c r="L4" s="164"/>
      <c r="N4" s="165"/>
      <c r="P4" s="166">
        <f>+P8+R8</f>
        <v>40</v>
      </c>
      <c r="Q4" s="167" t="str">
        <f>IF(COUNTA(V3:BR3)=P4,"OK - Field Counts Match","STOP - Field Counts Don't Match")</f>
        <v>OK - Field Counts Match</v>
      </c>
      <c r="S4" s="168"/>
      <c r="T4" s="169"/>
      <c r="U4" s="257">
        <f ca="1">NOW()</f>
        <v>45705.607146759263</v>
      </c>
      <c r="V4" s="258" t="str">
        <f>+Q16</f>
        <v/>
      </c>
      <c r="W4" s="258" t="str">
        <f>+Q17</f>
        <v/>
      </c>
      <c r="X4" s="258" t="str">
        <f>+Q18</f>
        <v/>
      </c>
      <c r="Y4" s="258" t="str">
        <f>+Q19</f>
        <v/>
      </c>
      <c r="Z4" s="258" t="str">
        <f>+Q26</f>
        <v/>
      </c>
      <c r="AA4" s="258" t="str">
        <f>+Q27</f>
        <v/>
      </c>
      <c r="AB4" s="258" t="str">
        <f>+Q28</f>
        <v/>
      </c>
      <c r="AC4" s="258" t="str">
        <f>+Q29</f>
        <v/>
      </c>
      <c r="AD4" s="258" t="str">
        <f>+Q32</f>
        <v/>
      </c>
      <c r="AE4" s="258" t="str">
        <f>+Q33</f>
        <v/>
      </c>
      <c r="AF4" s="258" t="str">
        <f>+Q34</f>
        <v/>
      </c>
      <c r="AG4" s="258" t="str">
        <f>+Q35</f>
        <v/>
      </c>
      <c r="AH4" s="258" t="str">
        <f>+Q38</f>
        <v/>
      </c>
      <c r="AI4" s="258" t="str">
        <f>+Q39</f>
        <v/>
      </c>
      <c r="AJ4" s="258" t="str">
        <f>+Q40</f>
        <v/>
      </c>
      <c r="AK4" s="258" t="str">
        <f>+Q41</f>
        <v/>
      </c>
      <c r="AL4" s="259">
        <f>+Q45</f>
        <v>0</v>
      </c>
      <c r="AM4" s="258" t="str">
        <f>+Q49</f>
        <v/>
      </c>
      <c r="AN4" s="258" t="str">
        <f>+Q50</f>
        <v/>
      </c>
      <c r="AO4" s="258" t="str">
        <f>+Q51</f>
        <v/>
      </c>
      <c r="AP4" s="258" t="str">
        <f>+Q52</f>
        <v/>
      </c>
      <c r="AQ4" s="258" t="str">
        <f>+Q53</f>
        <v/>
      </c>
      <c r="AR4" s="258" t="str">
        <f>+Q54</f>
        <v/>
      </c>
      <c r="AS4" s="258" t="str">
        <f>+Q57</f>
        <v/>
      </c>
      <c r="AT4" s="258" t="str">
        <f>+Q58</f>
        <v/>
      </c>
      <c r="AU4" s="258" t="str">
        <f>+Q59</f>
        <v/>
      </c>
      <c r="AV4" s="258" t="str">
        <f>+Q60</f>
        <v/>
      </c>
      <c r="AW4" s="258" t="str">
        <f>+Q61</f>
        <v/>
      </c>
      <c r="AX4" s="259">
        <f>+S16</f>
        <v>32</v>
      </c>
      <c r="AY4" s="259">
        <f>S19</f>
        <v>5</v>
      </c>
      <c r="AZ4" s="259">
        <f>+S20</f>
        <v>4.5</v>
      </c>
      <c r="BA4" s="259">
        <f>+S21</f>
        <v>3.5</v>
      </c>
      <c r="BB4" s="259">
        <f>+S22</f>
        <v>2.5</v>
      </c>
      <c r="BC4" s="259">
        <f>+S23</f>
        <v>0.5</v>
      </c>
      <c r="BD4" s="259">
        <f>+S27</f>
        <v>42</v>
      </c>
      <c r="BE4" s="260" t="str">
        <f>+Q10</f>
        <v/>
      </c>
      <c r="BF4" s="260" t="str">
        <f>+Q11</f>
        <v/>
      </c>
      <c r="BG4" s="260" t="str">
        <f>+Q12</f>
        <v/>
      </c>
      <c r="BH4" s="261" t="str">
        <f>+Q13</f>
        <v/>
      </c>
      <c r="BI4" s="260" t="b">
        <f>+Q64</f>
        <v>0</v>
      </c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</row>
    <row r="5" spans="2:72" s="10" customFormat="1" ht="22.15" customHeight="1" x14ac:dyDescent="0.4">
      <c r="B5" s="160"/>
      <c r="C5" s="161"/>
      <c r="D5" s="161"/>
      <c r="F5" s="275" t="s">
        <v>109</v>
      </c>
      <c r="G5" s="275"/>
      <c r="H5" s="275"/>
      <c r="I5" s="275"/>
      <c r="J5" s="275"/>
      <c r="K5" s="275"/>
      <c r="L5" s="164"/>
      <c r="N5" s="165"/>
      <c r="P5" s="166"/>
      <c r="Q5" s="167"/>
      <c r="S5" s="168"/>
      <c r="T5" s="169"/>
      <c r="U5" s="237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9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9"/>
      <c r="AY5" s="239"/>
      <c r="AZ5" s="239"/>
      <c r="BA5" s="239"/>
      <c r="BB5" s="239"/>
      <c r="BC5" s="239"/>
      <c r="BD5" s="239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</row>
    <row r="6" spans="2:72" s="10" customFormat="1" ht="22.15" customHeight="1" thickBot="1" x14ac:dyDescent="0.45">
      <c r="B6" s="171"/>
      <c r="C6" s="172"/>
      <c r="D6" s="172"/>
      <c r="E6" s="173"/>
      <c r="F6" s="274" t="str">
        <f>IF(Q64=TRUE,"Cut and Paste error, Please Undo Immediately","")</f>
        <v/>
      </c>
      <c r="G6" s="274"/>
      <c r="H6" s="274"/>
      <c r="I6" s="274"/>
      <c r="J6" s="274"/>
      <c r="K6" s="274"/>
      <c r="L6" s="174"/>
      <c r="M6" s="175"/>
      <c r="N6" s="176"/>
      <c r="P6" s="169"/>
      <c r="Q6" s="169"/>
      <c r="R6" s="169"/>
      <c r="S6" s="168"/>
      <c r="T6" s="169"/>
      <c r="AY6" s="223"/>
    </row>
    <row r="7" spans="2:72" s="178" customFormat="1" ht="22.15" customHeight="1" x14ac:dyDescent="0.3">
      <c r="B7" s="277" t="s">
        <v>26</v>
      </c>
      <c r="C7" s="278"/>
      <c r="D7" s="278"/>
      <c r="E7" s="278"/>
      <c r="F7" s="278"/>
      <c r="G7" s="278"/>
      <c r="H7" s="177"/>
      <c r="I7" s="282" t="s">
        <v>27</v>
      </c>
      <c r="J7" s="278"/>
      <c r="K7" s="278"/>
      <c r="L7" s="278"/>
      <c r="M7" s="278"/>
      <c r="N7" s="283"/>
      <c r="P7" s="167" t="s">
        <v>19</v>
      </c>
      <c r="Q7" s="179"/>
      <c r="R7" s="167" t="s">
        <v>19</v>
      </c>
      <c r="S7" s="180"/>
      <c r="T7" s="179"/>
    </row>
    <row r="8" spans="2:72" s="184" customFormat="1" ht="20.25" customHeight="1" x14ac:dyDescent="0.3">
      <c r="B8" s="181"/>
      <c r="C8" s="182"/>
      <c r="D8" s="203"/>
      <c r="E8" s="182"/>
      <c r="F8" s="182"/>
      <c r="G8" s="182"/>
      <c r="H8" s="182"/>
      <c r="I8" s="182"/>
      <c r="J8" s="182"/>
      <c r="K8" s="182"/>
      <c r="L8" s="182"/>
      <c r="M8" s="182"/>
      <c r="N8" s="183"/>
      <c r="P8" s="185">
        <f>COUNTA(P9:P146)</f>
        <v>33</v>
      </c>
      <c r="Q8" s="186"/>
      <c r="R8" s="185">
        <f>COUNTA(R9:R65)</f>
        <v>7</v>
      </c>
      <c r="S8" s="180"/>
      <c r="T8" s="179"/>
    </row>
    <row r="9" spans="2:72" s="184" customFormat="1" ht="20.25" customHeight="1" thickBot="1" x14ac:dyDescent="0.35">
      <c r="B9" s="181"/>
      <c r="C9" s="231" t="s">
        <v>101</v>
      </c>
      <c r="D9" s="188"/>
      <c r="E9" s="188"/>
      <c r="F9" s="188"/>
      <c r="G9" s="188"/>
      <c r="H9" s="182"/>
      <c r="I9" s="182"/>
      <c r="J9" s="182"/>
      <c r="K9" s="182"/>
      <c r="L9" s="182"/>
      <c r="M9" s="182"/>
      <c r="N9" s="183"/>
      <c r="P9" s="185"/>
      <c r="Q9" s="186"/>
      <c r="R9" s="185"/>
      <c r="S9" s="180"/>
      <c r="T9" s="179"/>
    </row>
    <row r="10" spans="2:72" s="184" customFormat="1" ht="20.25" customHeight="1" thickBot="1" x14ac:dyDescent="0.35">
      <c r="B10" s="181"/>
      <c r="C10" s="232" t="s">
        <v>102</v>
      </c>
      <c r="D10" s="233"/>
      <c r="E10" s="279"/>
      <c r="F10" s="279"/>
      <c r="G10" s="279"/>
      <c r="H10" s="182"/>
      <c r="I10" s="182"/>
      <c r="J10" s="182"/>
      <c r="K10" s="182"/>
      <c r="L10" s="182"/>
      <c r="M10" s="182"/>
      <c r="N10" s="183"/>
      <c r="P10" s="179" t="str">
        <f t="shared" ref="P10:P13" si="0">"CURR.YR - CONSULT - FIRM INFO - "&amp;C10</f>
        <v>CURR.YR - CONSULT - FIRM INFO - Submitter Name</v>
      </c>
      <c r="Q10" s="192" t="str">
        <f t="shared" ref="Q10:Q13" si="1">IF(E10=0,"",E10)</f>
        <v/>
      </c>
      <c r="R10" s="185"/>
      <c r="S10" s="180"/>
      <c r="T10" s="179"/>
    </row>
    <row r="11" spans="2:72" s="184" customFormat="1" ht="20.25" customHeight="1" thickBot="1" x14ac:dyDescent="0.35">
      <c r="B11" s="181"/>
      <c r="C11" s="234" t="s">
        <v>103</v>
      </c>
      <c r="D11" s="235"/>
      <c r="E11" s="280"/>
      <c r="F11" s="280"/>
      <c r="G11" s="280"/>
      <c r="H11" s="182"/>
      <c r="I11" s="182"/>
      <c r="J11" s="182"/>
      <c r="K11" s="182"/>
      <c r="L11" s="182"/>
      <c r="M11" s="182"/>
      <c r="N11" s="183"/>
      <c r="P11" s="179" t="str">
        <f t="shared" si="0"/>
        <v>CURR.YR - CONSULT - FIRM INFO - Title</v>
      </c>
      <c r="Q11" s="192" t="str">
        <f>IF(E11=0,"",E11)</f>
        <v/>
      </c>
      <c r="R11" s="185"/>
      <c r="S11" s="180"/>
      <c r="T11" s="179"/>
    </row>
    <row r="12" spans="2:72" s="184" customFormat="1" ht="20.25" customHeight="1" thickBot="1" x14ac:dyDescent="0.35">
      <c r="B12" s="181"/>
      <c r="C12" s="234" t="s">
        <v>3</v>
      </c>
      <c r="D12" s="235"/>
      <c r="E12" s="276"/>
      <c r="F12" s="276"/>
      <c r="G12" s="276"/>
      <c r="H12" s="182"/>
      <c r="I12" s="182"/>
      <c r="J12" s="182"/>
      <c r="K12" s="182"/>
      <c r="L12" s="182"/>
      <c r="M12" s="182"/>
      <c r="N12" s="183"/>
      <c r="P12" s="179" t="str">
        <f t="shared" si="0"/>
        <v>CURR.YR - CONSULT - FIRM INFO - Email</v>
      </c>
      <c r="Q12" s="192" t="str">
        <f>IF(E12=0,"",E12)</f>
        <v/>
      </c>
      <c r="R12" s="185"/>
      <c r="S12" s="180"/>
      <c r="T12" s="179"/>
    </row>
    <row r="13" spans="2:72" s="184" customFormat="1" ht="20.25" customHeight="1" thickBot="1" x14ac:dyDescent="0.35">
      <c r="B13" s="181"/>
      <c r="C13" s="234" t="s">
        <v>104</v>
      </c>
      <c r="D13" s="235"/>
      <c r="E13" s="281"/>
      <c r="F13" s="281"/>
      <c r="G13" s="281"/>
      <c r="H13" s="182"/>
      <c r="I13" s="182"/>
      <c r="J13" s="182"/>
      <c r="K13" s="182"/>
      <c r="L13" s="182"/>
      <c r="M13" s="182"/>
      <c r="N13" s="183"/>
      <c r="P13" s="179" t="str">
        <f t="shared" si="0"/>
        <v>CURR.YR - CONSULT - FIRM INFO - Profile Submission Date</v>
      </c>
      <c r="Q13" s="192" t="str">
        <f t="shared" si="1"/>
        <v/>
      </c>
      <c r="R13" s="185"/>
      <c r="S13" s="180"/>
      <c r="T13" s="179"/>
    </row>
    <row r="14" spans="2:72" s="184" customFormat="1" ht="20.25" customHeight="1" x14ac:dyDescent="0.3">
      <c r="B14" s="18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3"/>
      <c r="P14" s="185"/>
      <c r="Q14" s="186"/>
      <c r="R14" s="185"/>
      <c r="S14" s="180"/>
      <c r="T14" s="179"/>
    </row>
    <row r="15" spans="2:72" s="184" customFormat="1" ht="20.25" customHeight="1" thickBot="1" x14ac:dyDescent="0.35">
      <c r="B15" s="181"/>
      <c r="C15" s="187" t="s">
        <v>5</v>
      </c>
      <c r="D15" s="187"/>
      <c r="E15" s="188"/>
      <c r="F15" s="188"/>
      <c r="G15" s="188"/>
      <c r="H15" s="182"/>
      <c r="I15" s="187" t="s">
        <v>111</v>
      </c>
      <c r="J15" s="187"/>
      <c r="K15" s="187"/>
      <c r="L15" s="188"/>
      <c r="M15" s="189"/>
      <c r="N15" s="183"/>
      <c r="P15" s="179"/>
      <c r="Q15" s="179"/>
      <c r="R15" s="179"/>
      <c r="S15" s="180"/>
      <c r="T15" s="179"/>
    </row>
    <row r="16" spans="2:72" s="184" customFormat="1" ht="20.25" customHeight="1" x14ac:dyDescent="0.3">
      <c r="B16" s="181"/>
      <c r="C16" s="197" t="s">
        <v>7</v>
      </c>
      <c r="D16" s="197"/>
      <c r="E16" s="284"/>
      <c r="F16" s="284"/>
      <c r="G16" s="284"/>
      <c r="H16" s="182"/>
      <c r="I16" s="246" t="s">
        <v>24</v>
      </c>
      <c r="J16" s="191"/>
      <c r="K16" s="191"/>
      <c r="L16" s="191"/>
      <c r="M16" s="146">
        <v>32</v>
      </c>
      <c r="N16" s="183"/>
      <c r="P16" s="179" t="str">
        <f>"CURR.YR - CONSULT - FIRM INFO - "&amp;C16</f>
        <v>CURR.YR - CONSULT - FIRM INFO - Firm Name</v>
      </c>
      <c r="Q16" s="192" t="str">
        <f t="shared" ref="Q16:Q19" si="2">IF(E16=0,"",E16)</f>
        <v/>
      </c>
      <c r="R16" s="179" t="str">
        <f>"CURR.YR - CONSULT - TOTAL  - "&amp;I16</f>
        <v>CURR.YR - CONSULT - TOTAL  - AUA</v>
      </c>
      <c r="S16" s="193">
        <f>+M16</f>
        <v>32</v>
      </c>
      <c r="T16" s="179"/>
    </row>
    <row r="17" spans="2:20" s="184" customFormat="1" ht="20.25" customHeight="1" x14ac:dyDescent="0.3">
      <c r="B17" s="181"/>
      <c r="C17" s="191" t="s">
        <v>4</v>
      </c>
      <c r="D17" s="191"/>
      <c r="E17" s="271"/>
      <c r="F17" s="271"/>
      <c r="G17" s="271"/>
      <c r="H17" s="182"/>
      <c r="I17" s="182"/>
      <c r="J17" s="182"/>
      <c r="K17" s="182"/>
      <c r="L17" s="182"/>
      <c r="M17" s="194"/>
      <c r="N17" s="183"/>
      <c r="P17" s="179" t="str">
        <f t="shared" ref="P17:P19" si="3">"CURR.YR - CONSULT - FIRM INFO - "&amp;C17</f>
        <v>CURR.YR - CONSULT - FIRM INFO - Website</v>
      </c>
      <c r="Q17" s="192" t="str">
        <f>IF(E17=0,"",E17)</f>
        <v/>
      </c>
      <c r="R17" s="179"/>
      <c r="S17" s="193"/>
      <c r="T17" s="179"/>
    </row>
    <row r="18" spans="2:20" s="184" customFormat="1" ht="20.25" customHeight="1" thickBot="1" x14ac:dyDescent="0.35">
      <c r="B18" s="181"/>
      <c r="C18" s="191" t="s">
        <v>74</v>
      </c>
      <c r="D18" s="191"/>
      <c r="E18" s="271"/>
      <c r="F18" s="271"/>
      <c r="G18" s="271"/>
      <c r="H18" s="182"/>
      <c r="I18" s="187" t="s">
        <v>112</v>
      </c>
      <c r="J18" s="187"/>
      <c r="K18" s="187"/>
      <c r="L18" s="187"/>
      <c r="M18" s="195"/>
      <c r="N18" s="183"/>
      <c r="P18" s="179" t="str">
        <f t="shared" si="3"/>
        <v>CURR.YR - CONSULT - FIRM INFO - Address, Line 1</v>
      </c>
      <c r="Q18" s="192" t="str">
        <f>IF(E18=0,"",E18)</f>
        <v/>
      </c>
      <c r="R18" s="179"/>
      <c r="S18" s="193"/>
      <c r="T18" s="179"/>
    </row>
    <row r="19" spans="2:20" s="184" customFormat="1" ht="20.25" customHeight="1" x14ac:dyDescent="0.3">
      <c r="B19" s="181"/>
      <c r="C19" s="191" t="s">
        <v>75</v>
      </c>
      <c r="D19" s="191"/>
      <c r="E19" s="271"/>
      <c r="F19" s="271"/>
      <c r="G19" s="271"/>
      <c r="H19" s="182"/>
      <c r="I19" s="247" t="s">
        <v>13</v>
      </c>
      <c r="J19" s="197"/>
      <c r="K19" s="197"/>
      <c r="L19" s="197"/>
      <c r="M19" s="146">
        <v>5</v>
      </c>
      <c r="N19" s="183"/>
      <c r="P19" s="179" t="str">
        <f t="shared" si="3"/>
        <v>CURR.YR - CONSULT - FIRM INFO - Address, Line 2</v>
      </c>
      <c r="Q19" s="192" t="str">
        <f t="shared" si="2"/>
        <v/>
      </c>
      <c r="R19" s="179" t="str">
        <f>"CURR.YR - CONSULT - TPGA - "&amp;I19</f>
        <v>CURR.YR - CONSULT - TPGA - North America</v>
      </c>
      <c r="S19" s="193">
        <f>+M19</f>
        <v>5</v>
      </c>
      <c r="T19" s="179"/>
    </row>
    <row r="20" spans="2:20" s="184" customFormat="1" ht="20.25" customHeight="1" x14ac:dyDescent="0.3">
      <c r="B20" s="181"/>
      <c r="C20" s="182"/>
      <c r="D20" s="182"/>
      <c r="E20" s="182"/>
      <c r="F20" s="182"/>
      <c r="G20" s="182"/>
      <c r="H20" s="182"/>
      <c r="I20" s="248" t="s">
        <v>2</v>
      </c>
      <c r="J20" s="191"/>
      <c r="K20" s="191"/>
      <c r="L20" s="191"/>
      <c r="M20" s="146">
        <v>4.5</v>
      </c>
      <c r="N20" s="183"/>
      <c r="P20" s="179"/>
      <c r="Q20" s="192"/>
      <c r="R20" s="179" t="str">
        <f t="shared" ref="R20:R23" si="4">"CURR.YR - CONSULT - TPGA - "&amp;I20</f>
        <v>CURR.YR - CONSULT - TPGA - Europe &amp; UK</v>
      </c>
      <c r="S20" s="193">
        <f>+M20</f>
        <v>4.5</v>
      </c>
      <c r="T20" s="179"/>
    </row>
    <row r="21" spans="2:20" s="184" customFormat="1" ht="20.25" customHeight="1" x14ac:dyDescent="0.3">
      <c r="B21" s="181"/>
      <c r="C21" s="182"/>
      <c r="D21" s="182"/>
      <c r="E21" s="182"/>
      <c r="F21" s="182"/>
      <c r="G21" s="182"/>
      <c r="H21" s="182"/>
      <c r="I21" s="248" t="s">
        <v>0</v>
      </c>
      <c r="J21" s="191"/>
      <c r="K21" s="191"/>
      <c r="L21" s="191"/>
      <c r="M21" s="146">
        <v>3.5</v>
      </c>
      <c r="N21" s="183"/>
      <c r="P21" s="179"/>
      <c r="Q21" s="198"/>
      <c r="R21" s="179" t="str">
        <f t="shared" si="4"/>
        <v>CURR.YR - CONSULT - TPGA - APAC</v>
      </c>
      <c r="S21" s="193">
        <f t="shared" ref="S21:S23" si="5">+M21</f>
        <v>3.5</v>
      </c>
      <c r="T21" s="179"/>
    </row>
    <row r="22" spans="2:20" s="184" customFormat="1" ht="20.25" customHeight="1" x14ac:dyDescent="0.3">
      <c r="B22" s="181"/>
      <c r="C22" s="182"/>
      <c r="D22" s="182"/>
      <c r="E22" s="182"/>
      <c r="F22" s="182"/>
      <c r="G22" s="182"/>
      <c r="H22" s="182"/>
      <c r="I22" s="248" t="s">
        <v>6</v>
      </c>
      <c r="J22" s="191"/>
      <c r="K22" s="191"/>
      <c r="L22" s="191"/>
      <c r="M22" s="146">
        <v>2.5</v>
      </c>
      <c r="N22" s="183"/>
      <c r="P22" s="179"/>
      <c r="Q22" s="192"/>
      <c r="R22" s="179" t="str">
        <f t="shared" si="4"/>
        <v>CURR.YR - CONSULT - TPGA - Offshore</v>
      </c>
      <c r="S22" s="193">
        <f t="shared" si="5"/>
        <v>2.5</v>
      </c>
      <c r="T22" s="179"/>
    </row>
    <row r="23" spans="2:20" s="184" customFormat="1" ht="20.25" customHeight="1" thickBot="1" x14ac:dyDescent="0.35">
      <c r="B23" s="181"/>
      <c r="C23" s="187" t="s">
        <v>17</v>
      </c>
      <c r="D23" s="187"/>
      <c r="E23" s="188"/>
      <c r="F23" s="188"/>
      <c r="G23" s="188"/>
      <c r="H23" s="182"/>
      <c r="I23" s="248" t="s">
        <v>1</v>
      </c>
      <c r="J23" s="191"/>
      <c r="K23" s="191"/>
      <c r="L23" s="191"/>
      <c r="M23" s="146">
        <v>0.5</v>
      </c>
      <c r="N23" s="183"/>
      <c r="P23" s="179"/>
      <c r="Q23" s="192"/>
      <c r="R23" s="179" t="str">
        <f t="shared" si="4"/>
        <v>CURR.YR - CONSULT - TPGA - Other</v>
      </c>
      <c r="S23" s="193">
        <f t="shared" si="5"/>
        <v>0.5</v>
      </c>
      <c r="T23" s="179"/>
    </row>
    <row r="24" spans="2:20" s="184" customFormat="1" ht="20.25" customHeight="1" x14ac:dyDescent="0.3">
      <c r="B24" s="181"/>
      <c r="C24" s="182"/>
      <c r="D24" s="182"/>
      <c r="E24" s="182"/>
      <c r="F24" s="182"/>
      <c r="G24" s="182"/>
      <c r="H24" s="182"/>
      <c r="I24" s="182"/>
      <c r="J24" s="182"/>
      <c r="K24" s="182"/>
      <c r="L24" s="199" t="str">
        <f>IF(G45&lt;&gt;M24,"Sum of Regions &lt;&gt; Total  ","")</f>
        <v xml:space="preserve">Sum of Regions &lt;&gt; Total  </v>
      </c>
      <c r="M24" s="200">
        <f>SUM(M18:M23)</f>
        <v>16</v>
      </c>
      <c r="N24" s="183"/>
      <c r="O24" s="201"/>
      <c r="P24" s="179"/>
      <c r="Q24" s="192"/>
      <c r="R24" s="179"/>
      <c r="S24" s="202"/>
      <c r="T24" s="179"/>
    </row>
    <row r="25" spans="2:20" s="184" customFormat="1" ht="20.25" customHeight="1" x14ac:dyDescent="0.3">
      <c r="B25" s="181"/>
      <c r="C25" s="203" t="s">
        <v>76</v>
      </c>
      <c r="D25" s="203"/>
      <c r="E25" s="182"/>
      <c r="F25" s="182"/>
      <c r="G25" s="182"/>
      <c r="H25" s="182"/>
      <c r="I25" s="182"/>
      <c r="J25" s="182"/>
      <c r="K25" s="182"/>
      <c r="L25" s="182"/>
      <c r="M25" s="182"/>
      <c r="N25" s="183"/>
      <c r="P25" s="179"/>
      <c r="Q25" s="192"/>
      <c r="R25" s="179"/>
      <c r="S25" s="202"/>
      <c r="T25" s="179"/>
    </row>
    <row r="26" spans="2:20" s="184" customFormat="1" ht="20.25" customHeight="1" thickBot="1" x14ac:dyDescent="0.35">
      <c r="B26" s="181"/>
      <c r="C26" s="191" t="s">
        <v>107</v>
      </c>
      <c r="D26" s="191"/>
      <c r="E26" s="272"/>
      <c r="F26" s="272"/>
      <c r="G26" s="182"/>
      <c r="H26" s="182"/>
      <c r="I26" s="187" t="s">
        <v>110</v>
      </c>
      <c r="J26" s="187"/>
      <c r="K26" s="187"/>
      <c r="L26" s="187"/>
      <c r="M26" s="187"/>
      <c r="N26" s="183"/>
      <c r="P26" s="179" t="str">
        <f>"CURR.YR - CONSULT - CONTACT-1 - "&amp;C26</f>
        <v>CURR.YR - CONSULT - CONTACT-1 - Contact, Corporate Title</v>
      </c>
      <c r="Q26" s="192" t="str">
        <f t="shared" ref="Q26:Q27" si="6">IF(E26=0,"",E26)</f>
        <v/>
      </c>
      <c r="S26" s="198"/>
      <c r="T26" s="179"/>
    </row>
    <row r="27" spans="2:20" s="184" customFormat="1" ht="20.25" customHeight="1" thickBot="1" x14ac:dyDescent="0.35">
      <c r="B27" s="181"/>
      <c r="C27" s="191" t="s">
        <v>3</v>
      </c>
      <c r="D27" s="191"/>
      <c r="E27" s="276"/>
      <c r="F27" s="276"/>
      <c r="G27" s="182"/>
      <c r="H27" s="182"/>
      <c r="I27" s="250" t="s">
        <v>25</v>
      </c>
      <c r="J27" s="250"/>
      <c r="K27" s="241"/>
      <c r="L27" s="241"/>
      <c r="M27" s="251">
        <v>42</v>
      </c>
      <c r="N27" s="183"/>
      <c r="P27" s="179" t="str">
        <f t="shared" ref="P27" si="7">"CURR.YR - CONSULT - CONTACT-1 - "&amp;C27</f>
        <v>CURR.YR - CONSULT - CONTACT-1 - Email</v>
      </c>
      <c r="Q27" s="192" t="str">
        <f t="shared" si="6"/>
        <v/>
      </c>
      <c r="R27" s="179" t="str">
        <f>"CURR.YR - CONSULT - TPGA - "&amp;I27</f>
        <v>CURR.YR - CONSULT - TPGA - Client Count</v>
      </c>
      <c r="S27" s="193">
        <f>IF(M27="","NR",M27)</f>
        <v>42</v>
      </c>
      <c r="T27" s="179"/>
    </row>
    <row r="28" spans="2:20" s="184" customFormat="1" ht="20.25" customHeight="1" x14ac:dyDescent="0.3">
      <c r="B28" s="181"/>
      <c r="C28" s="230" t="s">
        <v>91</v>
      </c>
      <c r="D28" s="230"/>
      <c r="E28" s="272"/>
      <c r="F28" s="272"/>
      <c r="G28" s="182"/>
      <c r="H28" s="182"/>
      <c r="I28" s="204"/>
      <c r="J28" s="204"/>
      <c r="K28" s="204"/>
      <c r="L28" s="204"/>
      <c r="M28" s="204"/>
      <c r="N28" s="183"/>
      <c r="P28" s="179" t="str">
        <f>"CURR.YR - CONSULT - CONTACT-1 - "&amp;C28</f>
        <v>CURR.YR - CONSULT - CONTACT-1 - Phone</v>
      </c>
      <c r="Q28" s="192" t="str">
        <f>IF(E28=0,"",E28)</f>
        <v/>
      </c>
      <c r="R28" s="179"/>
      <c r="S28" s="205"/>
      <c r="T28" s="179"/>
    </row>
    <row r="29" spans="2:20" s="184" customFormat="1" ht="20.25" customHeight="1" x14ac:dyDescent="0.3">
      <c r="B29" s="181"/>
      <c r="C29" s="191" t="s">
        <v>108</v>
      </c>
      <c r="D29" s="191"/>
      <c r="E29" s="272"/>
      <c r="F29" s="272"/>
      <c r="G29" s="182"/>
      <c r="H29" s="182"/>
      <c r="I29" s="204"/>
      <c r="J29" s="204"/>
      <c r="K29" s="204"/>
      <c r="L29" s="204"/>
      <c r="M29" s="204"/>
      <c r="N29" s="183"/>
      <c r="P29" s="179" t="str">
        <f>"CURR.YR - CONSULT - CONTACT-1 - "&amp;C29</f>
        <v>CURR.YR - CONSULT - CONTACT-1 - Functional Title (optional)</v>
      </c>
      <c r="Q29" s="192" t="str">
        <f t="shared" ref="Q29" si="8">IF(E29=0,"",E29)</f>
        <v/>
      </c>
      <c r="R29" s="179"/>
      <c r="S29" s="205"/>
      <c r="T29" s="179"/>
    </row>
    <row r="30" spans="2:20" s="184" customFormat="1" ht="20.25" customHeight="1" x14ac:dyDescent="0.3">
      <c r="B30" s="181"/>
      <c r="C30" s="182"/>
      <c r="D30" s="182"/>
      <c r="E30" s="219"/>
      <c r="F30" s="219"/>
      <c r="G30" s="182"/>
      <c r="H30" s="182"/>
      <c r="I30" s="204"/>
      <c r="J30" s="204"/>
      <c r="K30" s="204"/>
      <c r="L30" s="204"/>
      <c r="M30" s="204"/>
      <c r="N30" s="183"/>
      <c r="P30" s="179"/>
      <c r="Q30" s="192"/>
      <c r="R30" s="179"/>
      <c r="S30" s="205"/>
      <c r="T30" s="179"/>
    </row>
    <row r="31" spans="2:20" s="184" customFormat="1" ht="20.25" customHeight="1" x14ac:dyDescent="0.3">
      <c r="B31" s="181"/>
      <c r="C31" s="203" t="s">
        <v>77</v>
      </c>
      <c r="D31" s="203"/>
      <c r="E31" s="219"/>
      <c r="F31" s="219"/>
      <c r="G31" s="182"/>
      <c r="H31" s="182"/>
      <c r="I31" s="204"/>
      <c r="J31" s="204"/>
      <c r="K31" s="204"/>
      <c r="L31" s="204"/>
      <c r="M31" s="204"/>
      <c r="N31" s="183"/>
      <c r="P31" s="179"/>
      <c r="Q31" s="192"/>
      <c r="R31" s="179"/>
      <c r="S31" s="206"/>
      <c r="T31" s="179"/>
    </row>
    <row r="32" spans="2:20" s="184" customFormat="1" ht="20.25" customHeight="1" x14ac:dyDescent="0.3">
      <c r="B32" s="181"/>
      <c r="C32" s="191" t="s">
        <v>107</v>
      </c>
      <c r="D32" s="191"/>
      <c r="E32" s="272"/>
      <c r="F32" s="272"/>
      <c r="G32" s="182"/>
      <c r="H32" s="182"/>
      <c r="I32" s="204"/>
      <c r="J32" s="204"/>
      <c r="K32" s="204"/>
      <c r="L32" s="204"/>
      <c r="M32" s="204"/>
      <c r="N32" s="183"/>
      <c r="P32" s="179" t="str">
        <f>"CURR.YR - CONSULT - CONTACT-2 - "&amp;C32</f>
        <v>CURR.YR - CONSULT - CONTACT-2 - Contact, Corporate Title</v>
      </c>
      <c r="Q32" s="192" t="str">
        <f t="shared" ref="Q32:Q35" si="9">IF(E32=0,"",E32)</f>
        <v/>
      </c>
      <c r="R32" s="179"/>
      <c r="S32" s="206"/>
      <c r="T32" s="179"/>
    </row>
    <row r="33" spans="2:20" s="184" customFormat="1" ht="20.25" customHeight="1" x14ac:dyDescent="0.3">
      <c r="B33" s="181"/>
      <c r="C33" s="191" t="s">
        <v>3</v>
      </c>
      <c r="D33" s="191"/>
      <c r="E33" s="273"/>
      <c r="F33" s="272"/>
      <c r="G33" s="182"/>
      <c r="H33" s="182"/>
      <c r="I33" s="204"/>
      <c r="J33" s="204"/>
      <c r="K33" s="204"/>
      <c r="L33" s="204"/>
      <c r="M33" s="204"/>
      <c r="N33" s="183"/>
      <c r="P33" s="179" t="str">
        <f>"CURR.YR - CONSULT - CONTACT-2 - "&amp;C33</f>
        <v>CURR.YR - CONSULT - CONTACT-2 - Email</v>
      </c>
      <c r="Q33" s="192" t="str">
        <f t="shared" si="9"/>
        <v/>
      </c>
      <c r="R33" s="179"/>
      <c r="S33" s="206"/>
      <c r="T33" s="179"/>
    </row>
    <row r="34" spans="2:20" s="184" customFormat="1" ht="20.25" customHeight="1" x14ac:dyDescent="0.3">
      <c r="B34" s="181"/>
      <c r="C34" s="191" t="s">
        <v>91</v>
      </c>
      <c r="D34" s="191"/>
      <c r="E34" s="272"/>
      <c r="F34" s="272"/>
      <c r="G34" s="182"/>
      <c r="H34" s="182"/>
      <c r="I34" s="204"/>
      <c r="J34" s="204"/>
      <c r="K34" s="204"/>
      <c r="L34" s="204"/>
      <c r="M34" s="204"/>
      <c r="N34" s="183"/>
      <c r="P34" s="179" t="str">
        <f>"CURR.YR - CONSULT - CONTACT-2 - "&amp;C34</f>
        <v>CURR.YR - CONSULT - CONTACT-2 - Phone</v>
      </c>
      <c r="Q34" s="192" t="str">
        <f t="shared" si="9"/>
        <v/>
      </c>
      <c r="R34" s="179"/>
      <c r="S34" s="206"/>
      <c r="T34" s="179"/>
    </row>
    <row r="35" spans="2:20" s="184" customFormat="1" ht="20.25" customHeight="1" x14ac:dyDescent="0.3">
      <c r="B35" s="181"/>
      <c r="C35" s="191" t="s">
        <v>108</v>
      </c>
      <c r="D35" s="191"/>
      <c r="E35" s="272"/>
      <c r="F35" s="272"/>
      <c r="G35" s="182"/>
      <c r="H35" s="182"/>
      <c r="I35" s="204"/>
      <c r="J35" s="204"/>
      <c r="K35" s="204"/>
      <c r="L35" s="204"/>
      <c r="M35" s="204"/>
      <c r="N35" s="183"/>
      <c r="P35" s="179" t="str">
        <f>"CURR.YR - CONSULT - CONTACT-2 - "&amp;C35</f>
        <v>CURR.YR - CONSULT - CONTACT-2 - Functional Title (optional)</v>
      </c>
      <c r="Q35" s="192" t="str">
        <f t="shared" si="9"/>
        <v/>
      </c>
      <c r="R35" s="179"/>
      <c r="S35" s="206"/>
      <c r="T35" s="179"/>
    </row>
    <row r="36" spans="2:20" s="184" customFormat="1" ht="20.25" customHeight="1" x14ac:dyDescent="0.3">
      <c r="B36" s="181"/>
      <c r="C36" s="182"/>
      <c r="D36" s="182"/>
      <c r="E36" s="219"/>
      <c r="F36" s="219"/>
      <c r="G36" s="182"/>
      <c r="H36" s="182"/>
      <c r="I36" s="204"/>
      <c r="J36" s="204"/>
      <c r="K36" s="204"/>
      <c r="L36" s="204"/>
      <c r="M36" s="204"/>
      <c r="N36" s="183"/>
      <c r="P36" s="179"/>
      <c r="Q36" s="192"/>
      <c r="R36" s="179"/>
      <c r="S36" s="206"/>
      <c r="T36" s="179"/>
    </row>
    <row r="37" spans="2:20" s="184" customFormat="1" ht="20.25" customHeight="1" x14ac:dyDescent="0.3">
      <c r="B37" s="181"/>
      <c r="C37" s="203" t="s">
        <v>78</v>
      </c>
      <c r="D37" s="203"/>
      <c r="E37" s="219"/>
      <c r="F37" s="219"/>
      <c r="G37" s="182"/>
      <c r="H37" s="182"/>
      <c r="I37" s="204"/>
      <c r="J37" s="204"/>
      <c r="K37" s="204"/>
      <c r="L37" s="204"/>
      <c r="M37" s="204"/>
      <c r="N37" s="183"/>
      <c r="P37" s="179"/>
      <c r="Q37" s="192"/>
      <c r="R37" s="179"/>
      <c r="S37" s="206"/>
      <c r="T37" s="179"/>
    </row>
    <row r="38" spans="2:20" s="184" customFormat="1" ht="20.25" customHeight="1" x14ac:dyDescent="0.3">
      <c r="B38" s="181"/>
      <c r="C38" s="191" t="s">
        <v>107</v>
      </c>
      <c r="D38" s="191"/>
      <c r="E38" s="272"/>
      <c r="F38" s="272"/>
      <c r="G38" s="182"/>
      <c r="H38" s="182"/>
      <c r="I38" s="204"/>
      <c r="J38" s="204"/>
      <c r="K38" s="204"/>
      <c r="L38" s="204"/>
      <c r="M38" s="204"/>
      <c r="N38" s="183"/>
      <c r="P38" s="179" t="str">
        <f>"CURR.YR - CONSULT - CONTACT-3 - "&amp;C38</f>
        <v>CURR.YR - CONSULT - CONTACT-3 - Contact, Corporate Title</v>
      </c>
      <c r="Q38" s="192" t="str">
        <f t="shared" ref="Q38:Q41" si="10">IF(E38=0,"",E38)</f>
        <v/>
      </c>
      <c r="R38" s="179"/>
      <c r="S38" s="206"/>
      <c r="T38" s="179"/>
    </row>
    <row r="39" spans="2:20" s="184" customFormat="1" ht="20.25" customHeight="1" x14ac:dyDescent="0.3">
      <c r="B39" s="181"/>
      <c r="C39" s="191" t="s">
        <v>3</v>
      </c>
      <c r="D39" s="191"/>
      <c r="E39" s="273"/>
      <c r="F39" s="272"/>
      <c r="G39" s="182"/>
      <c r="H39" s="182"/>
      <c r="I39" s="204"/>
      <c r="J39" s="204"/>
      <c r="K39" s="204"/>
      <c r="L39" s="204"/>
      <c r="M39" s="204"/>
      <c r="N39" s="183"/>
      <c r="P39" s="179" t="str">
        <f>"CURR.YR - CONSULT - CONTACT-3 - "&amp;C39</f>
        <v>CURR.YR - CONSULT - CONTACT-3 - Email</v>
      </c>
      <c r="Q39" s="192" t="str">
        <f t="shared" si="10"/>
        <v/>
      </c>
      <c r="R39" s="179"/>
      <c r="S39" s="206"/>
      <c r="T39" s="179"/>
    </row>
    <row r="40" spans="2:20" s="184" customFormat="1" ht="20.25" customHeight="1" x14ac:dyDescent="0.3">
      <c r="B40" s="181"/>
      <c r="C40" s="191" t="s">
        <v>91</v>
      </c>
      <c r="D40" s="191"/>
      <c r="E40" s="272"/>
      <c r="F40" s="272"/>
      <c r="G40" s="182"/>
      <c r="H40" s="182"/>
      <c r="I40" s="204"/>
      <c r="J40" s="204"/>
      <c r="K40" s="204"/>
      <c r="L40" s="204"/>
      <c r="M40" s="204"/>
      <c r="N40" s="183"/>
      <c r="P40" s="179" t="str">
        <f>"CURR.YR - CONSULT - CONTACT-3 - "&amp;C40</f>
        <v>CURR.YR - CONSULT - CONTACT-3 - Phone</v>
      </c>
      <c r="Q40" s="192" t="str">
        <f t="shared" si="10"/>
        <v/>
      </c>
      <c r="R40" s="179"/>
      <c r="S40" s="206"/>
      <c r="T40" s="179"/>
    </row>
    <row r="41" spans="2:20" s="184" customFormat="1" ht="20.25" customHeight="1" x14ac:dyDescent="0.3">
      <c r="B41" s="181"/>
      <c r="C41" s="191" t="s">
        <v>108</v>
      </c>
      <c r="D41" s="191"/>
      <c r="E41" s="272"/>
      <c r="F41" s="272"/>
      <c r="G41" s="182"/>
      <c r="H41" s="182"/>
      <c r="I41" s="204"/>
      <c r="J41" s="204"/>
      <c r="K41" s="204"/>
      <c r="L41" s="204"/>
      <c r="M41" s="204"/>
      <c r="N41" s="183"/>
      <c r="P41" s="179" t="str">
        <f>"CURR.YR - CONSULT - CONTACT-3 - "&amp;C41</f>
        <v>CURR.YR - CONSULT - CONTACT-3 - Functional Title (optional)</v>
      </c>
      <c r="Q41" s="192" t="str">
        <f t="shared" si="10"/>
        <v/>
      </c>
      <c r="R41" s="179"/>
      <c r="S41" s="206"/>
      <c r="T41" s="179"/>
    </row>
    <row r="42" spans="2:20" s="184" customFormat="1" ht="20.25" customHeight="1" x14ac:dyDescent="0.3">
      <c r="B42" s="181"/>
      <c r="C42" s="182"/>
      <c r="D42" s="182"/>
      <c r="E42" s="182"/>
      <c r="F42" s="182"/>
      <c r="G42" s="182"/>
      <c r="H42" s="182"/>
      <c r="I42" s="204"/>
      <c r="J42" s="204"/>
      <c r="K42" s="204"/>
      <c r="L42" s="204"/>
      <c r="M42" s="204"/>
      <c r="N42" s="183"/>
      <c r="P42" s="179"/>
      <c r="Q42" s="192"/>
      <c r="R42" s="179"/>
      <c r="S42" s="206"/>
      <c r="T42" s="179"/>
    </row>
    <row r="43" spans="2:20" s="184" customFormat="1" ht="20.25" customHeight="1" x14ac:dyDescent="0.3">
      <c r="B43" s="181"/>
      <c r="C43" s="182"/>
      <c r="D43" s="182"/>
      <c r="E43" s="182"/>
      <c r="F43" s="182"/>
      <c r="G43" s="182"/>
      <c r="H43" s="182"/>
      <c r="I43" s="204"/>
      <c r="J43" s="204"/>
      <c r="K43" s="204"/>
      <c r="L43" s="204"/>
      <c r="M43" s="204"/>
      <c r="N43" s="183"/>
      <c r="P43" s="179"/>
      <c r="Q43" s="192"/>
      <c r="R43" s="179"/>
      <c r="S43" s="206"/>
      <c r="T43" s="179"/>
    </row>
    <row r="44" spans="2:20" s="184" customFormat="1" ht="20.25" customHeight="1" thickBot="1" x14ac:dyDescent="0.35">
      <c r="B44" s="181"/>
      <c r="C44" s="187" t="s">
        <v>86</v>
      </c>
      <c r="D44" s="187"/>
      <c r="E44" s="187"/>
      <c r="F44" s="188"/>
      <c r="G44" s="189"/>
      <c r="H44" s="182"/>
      <c r="I44" s="204"/>
      <c r="J44" s="204"/>
      <c r="K44" s="204"/>
      <c r="L44" s="204"/>
      <c r="M44" s="204"/>
      <c r="N44" s="183"/>
      <c r="P44" s="179"/>
      <c r="Q44" s="192"/>
      <c r="R44" s="179"/>
      <c r="S44" s="206"/>
      <c r="T44" s="179"/>
    </row>
    <row r="45" spans="2:20" s="184" customFormat="1" ht="20.25" customHeight="1" x14ac:dyDescent="0.3">
      <c r="B45" s="181"/>
      <c r="C45" s="190" t="s">
        <v>87</v>
      </c>
      <c r="D45" s="191"/>
      <c r="E45" s="191"/>
      <c r="F45" s="191"/>
      <c r="G45" s="146"/>
      <c r="H45" s="182"/>
      <c r="I45" s="204"/>
      <c r="J45" s="204"/>
      <c r="K45" s="204"/>
      <c r="L45" s="204"/>
      <c r="M45" s="204"/>
      <c r="N45" s="183"/>
      <c r="P45" s="179" t="str">
        <f>"CURR.YR - CONSULT - TPGA - "&amp;C45</f>
        <v>CURR.YR - CONSULT - TPGA - Insurance AUA</v>
      </c>
      <c r="Q45" s="207">
        <f>+G45</f>
        <v>0</v>
      </c>
      <c r="R45" s="179"/>
      <c r="S45" s="206"/>
      <c r="T45" s="179"/>
    </row>
    <row r="46" spans="2:20" s="184" customFormat="1" ht="20.25" customHeight="1" x14ac:dyDescent="0.3">
      <c r="B46" s="181"/>
      <c r="C46" s="182"/>
      <c r="D46" s="182"/>
      <c r="E46" s="182"/>
      <c r="F46" s="182"/>
      <c r="G46" s="182"/>
      <c r="H46" s="182"/>
      <c r="I46" s="204"/>
      <c r="J46" s="204"/>
      <c r="K46" s="204"/>
      <c r="L46" s="204"/>
      <c r="M46" s="204"/>
      <c r="N46" s="183"/>
      <c r="P46" s="179"/>
      <c r="Q46" s="192"/>
      <c r="R46" s="179"/>
      <c r="S46" s="206"/>
      <c r="T46" s="179"/>
    </row>
    <row r="47" spans="2:20" s="184" customFormat="1" ht="20.25" customHeight="1" x14ac:dyDescent="0.3">
      <c r="B47" s="181"/>
      <c r="C47" s="182"/>
      <c r="D47" s="182"/>
      <c r="E47" s="182"/>
      <c r="F47" s="182"/>
      <c r="G47" s="182"/>
      <c r="H47" s="182"/>
      <c r="I47" s="204"/>
      <c r="J47" s="196"/>
      <c r="K47" s="182"/>
      <c r="L47" s="182"/>
      <c r="M47" s="204"/>
      <c r="N47" s="183"/>
      <c r="P47" s="179"/>
      <c r="Q47" s="192"/>
      <c r="R47" s="179"/>
      <c r="S47" s="206"/>
      <c r="T47" s="179"/>
    </row>
    <row r="48" spans="2:20" s="184" customFormat="1" ht="20.25" customHeight="1" thickBot="1" x14ac:dyDescent="0.35">
      <c r="B48" s="181"/>
      <c r="C48" s="187" t="s">
        <v>79</v>
      </c>
      <c r="D48" s="187"/>
      <c r="E48" s="187"/>
      <c r="F48" s="187"/>
      <c r="G48" s="189" t="s">
        <v>90</v>
      </c>
      <c r="H48" s="182"/>
      <c r="I48" s="204"/>
      <c r="J48" s="196"/>
      <c r="K48" s="182"/>
      <c r="L48" s="182"/>
      <c r="M48" s="204"/>
      <c r="N48" s="183"/>
      <c r="P48" s="179"/>
      <c r="Q48" s="192"/>
      <c r="R48" s="179"/>
      <c r="S48" s="206"/>
      <c r="T48" s="179"/>
    </row>
    <row r="49" spans="2:20" s="184" customFormat="1" ht="20.25" customHeight="1" x14ac:dyDescent="0.3">
      <c r="B49" s="181"/>
      <c r="C49" s="240" t="s">
        <v>68</v>
      </c>
      <c r="D49" s="240"/>
      <c r="E49" s="240"/>
      <c r="F49" s="241"/>
      <c r="G49" s="242"/>
      <c r="H49" s="182"/>
      <c r="I49" s="208" t="s">
        <v>80</v>
      </c>
      <c r="J49" s="196"/>
      <c r="K49" s="182"/>
      <c r="L49" s="182"/>
      <c r="M49" s="204"/>
      <c r="N49" s="183"/>
      <c r="P49" s="179" t="str">
        <f t="shared" ref="P49:P54" si="11">"CURR.YR - CONSULT - TYPES-SERVICED - "&amp;C49</f>
        <v>CURR.YR - CONSULT - TYPES-SERVICED - Life</v>
      </c>
      <c r="Q49" s="209" t="str">
        <f t="shared" ref="Q49:Q55" si="12">PROPER(G49)</f>
        <v/>
      </c>
      <c r="R49" s="179"/>
      <c r="S49" s="206"/>
      <c r="T49" s="179"/>
    </row>
    <row r="50" spans="2:20" s="184" customFormat="1" ht="20.25" customHeight="1" x14ac:dyDescent="0.3">
      <c r="B50" s="181"/>
      <c r="C50" s="243" t="s">
        <v>69</v>
      </c>
      <c r="D50" s="243"/>
      <c r="E50" s="243"/>
      <c r="F50" s="191"/>
      <c r="G50" s="244"/>
      <c r="H50" s="182"/>
      <c r="I50" s="208" t="s">
        <v>88</v>
      </c>
      <c r="J50" s="196"/>
      <c r="K50" s="182"/>
      <c r="L50" s="182"/>
      <c r="M50" s="204"/>
      <c r="N50" s="183"/>
      <c r="P50" s="179" t="str">
        <f t="shared" si="11"/>
        <v>CURR.YR - CONSULT - TYPES-SERVICED - Health</v>
      </c>
      <c r="Q50" s="209" t="str">
        <f t="shared" si="12"/>
        <v/>
      </c>
      <c r="R50" s="179"/>
      <c r="S50" s="206"/>
      <c r="T50" s="179"/>
    </row>
    <row r="51" spans="2:20" s="184" customFormat="1" ht="20.25" customHeight="1" x14ac:dyDescent="0.3">
      <c r="B51" s="181"/>
      <c r="C51" s="243" t="s">
        <v>70</v>
      </c>
      <c r="D51" s="243"/>
      <c r="E51" s="243"/>
      <c r="F51" s="191"/>
      <c r="G51" s="244"/>
      <c r="H51" s="182"/>
      <c r="I51" s="204"/>
      <c r="J51" s="196"/>
      <c r="K51" s="182"/>
      <c r="L51" s="182"/>
      <c r="M51" s="204"/>
      <c r="N51" s="183"/>
      <c r="P51" s="179" t="str">
        <f t="shared" si="11"/>
        <v>CURR.YR - CONSULT - TYPES-SERVICED - P&amp;C</v>
      </c>
      <c r="Q51" s="209" t="str">
        <f t="shared" si="12"/>
        <v/>
      </c>
      <c r="R51" s="179"/>
      <c r="S51" s="206"/>
      <c r="T51" s="179"/>
    </row>
    <row r="52" spans="2:20" s="184" customFormat="1" ht="20.25" customHeight="1" x14ac:dyDescent="0.3">
      <c r="B52" s="181"/>
      <c r="C52" s="243" t="s">
        <v>71</v>
      </c>
      <c r="D52" s="243"/>
      <c r="E52" s="243"/>
      <c r="F52" s="191"/>
      <c r="G52" s="244"/>
      <c r="H52" s="182"/>
      <c r="I52" s="204"/>
      <c r="J52" s="196"/>
      <c r="K52" s="182"/>
      <c r="L52" s="182"/>
      <c r="M52" s="204"/>
      <c r="N52" s="183"/>
      <c r="P52" s="179" t="str">
        <f t="shared" si="11"/>
        <v>CURR.YR - CONSULT - TYPES-SERVICED - Reins</v>
      </c>
      <c r="Q52" s="209" t="str">
        <f t="shared" si="12"/>
        <v/>
      </c>
      <c r="R52" s="179"/>
      <c r="S52" s="206"/>
      <c r="T52" s="179"/>
    </row>
    <row r="53" spans="2:20" s="184" customFormat="1" ht="20.25" customHeight="1" x14ac:dyDescent="0.3">
      <c r="B53" s="181"/>
      <c r="C53" s="245" t="s">
        <v>72</v>
      </c>
      <c r="D53" s="245"/>
      <c r="E53" s="245"/>
      <c r="F53" s="191"/>
      <c r="G53" s="244"/>
      <c r="H53" s="210"/>
      <c r="I53" s="204"/>
      <c r="J53" s="196"/>
      <c r="K53" s="182"/>
      <c r="L53" s="182"/>
      <c r="M53" s="204"/>
      <c r="N53" s="183"/>
      <c r="P53" s="179" t="str">
        <f t="shared" si="11"/>
        <v xml:space="preserve">CURR.YR - CONSULT - TYPES-SERVICED - Multi-Line
</v>
      </c>
      <c r="Q53" s="209" t="str">
        <f t="shared" si="12"/>
        <v/>
      </c>
      <c r="R53" s="179"/>
      <c r="S53" s="206"/>
      <c r="T53" s="179"/>
    </row>
    <row r="54" spans="2:20" s="184" customFormat="1" ht="20.25" customHeight="1" x14ac:dyDescent="0.3">
      <c r="B54" s="181"/>
      <c r="C54" s="245" t="s">
        <v>73</v>
      </c>
      <c r="D54" s="245"/>
      <c r="E54" s="245"/>
      <c r="F54" s="191"/>
      <c r="G54" s="244"/>
      <c r="H54" s="210"/>
      <c r="I54" s="204"/>
      <c r="J54" s="196"/>
      <c r="K54" s="182"/>
      <c r="L54" s="182"/>
      <c r="M54" s="204"/>
      <c r="N54" s="183"/>
      <c r="P54" s="179" t="str">
        <f t="shared" si="11"/>
        <v xml:space="preserve">CURR.YR - CONSULT - TYPES-SERVICED - Other
</v>
      </c>
      <c r="Q54" s="209" t="str">
        <f t="shared" si="12"/>
        <v/>
      </c>
      <c r="R54" s="179"/>
      <c r="S54" s="206"/>
      <c r="T54" s="179"/>
    </row>
    <row r="55" spans="2:20" s="184" customFormat="1" ht="20.25" customHeight="1" x14ac:dyDescent="0.3">
      <c r="B55" s="181"/>
      <c r="C55" s="211"/>
      <c r="D55" s="211"/>
      <c r="E55" s="211"/>
      <c r="F55" s="182"/>
      <c r="G55" s="182"/>
      <c r="H55" s="210"/>
      <c r="I55" s="204"/>
      <c r="J55" s="196"/>
      <c r="K55" s="182"/>
      <c r="L55" s="182"/>
      <c r="M55" s="204"/>
      <c r="N55" s="183"/>
      <c r="P55" s="179"/>
      <c r="Q55" s="192" t="str">
        <f t="shared" si="12"/>
        <v/>
      </c>
      <c r="R55" s="179"/>
      <c r="S55" s="206"/>
      <c r="T55" s="179"/>
    </row>
    <row r="56" spans="2:20" s="184" customFormat="1" ht="20.25" customHeight="1" thickBot="1" x14ac:dyDescent="0.35">
      <c r="B56" s="181"/>
      <c r="C56" s="187" t="s">
        <v>89</v>
      </c>
      <c r="D56" s="187"/>
      <c r="E56" s="187"/>
      <c r="F56" s="188"/>
      <c r="G56" s="188"/>
      <c r="H56" s="220"/>
      <c r="I56" s="221"/>
      <c r="J56" s="222"/>
      <c r="K56" s="182"/>
      <c r="L56" s="182"/>
      <c r="M56" s="204"/>
      <c r="N56" s="183"/>
      <c r="P56" s="179"/>
      <c r="Q56" s="192"/>
      <c r="R56" s="179"/>
      <c r="S56" s="206"/>
      <c r="T56" s="179"/>
    </row>
    <row r="57" spans="2:20" s="184" customFormat="1" ht="20.25" customHeight="1" x14ac:dyDescent="0.3">
      <c r="B57" s="181"/>
      <c r="C57" s="215" t="s">
        <v>81</v>
      </c>
      <c r="D57" s="269"/>
      <c r="E57" s="269"/>
      <c r="F57" s="269"/>
      <c r="G57" s="269"/>
      <c r="H57" s="269"/>
      <c r="I57" s="269"/>
      <c r="J57" s="269"/>
      <c r="K57" s="249" t="str">
        <f>IF(D57=0,"","   "&amp;LEN(D57)&amp;" characters")</f>
        <v/>
      </c>
      <c r="L57" s="182"/>
      <c r="M57" s="204"/>
      <c r="N57" s="183"/>
      <c r="P57" s="179" t="str">
        <f>"CURR.YR - CONSULT - SERVICES "&amp;" - "&amp;C57</f>
        <v>CURR.YR - CONSULT - SERVICES  - 1</v>
      </c>
      <c r="Q57" s="192" t="str">
        <f>IF(D57=0,"",D57)</f>
        <v/>
      </c>
      <c r="R57" s="179"/>
      <c r="S57" s="206"/>
      <c r="T57" s="179"/>
    </row>
    <row r="58" spans="2:20" s="184" customFormat="1" ht="20.25" customHeight="1" x14ac:dyDescent="0.3">
      <c r="B58" s="181"/>
      <c r="C58" s="215" t="s">
        <v>82</v>
      </c>
      <c r="D58" s="270"/>
      <c r="E58" s="270"/>
      <c r="F58" s="270"/>
      <c r="G58" s="270"/>
      <c r="H58" s="270"/>
      <c r="I58" s="270"/>
      <c r="J58" s="270"/>
      <c r="K58" s="249" t="str">
        <f t="shared" ref="K58:K61" si="13">IF(D58=0,"","   "&amp;LEN(D58)&amp;" characters")</f>
        <v/>
      </c>
      <c r="L58" s="182"/>
      <c r="M58" s="204"/>
      <c r="N58" s="183"/>
      <c r="P58" s="179" t="str">
        <f>"CURR.YR - CONSULT - SERVICES "&amp;" - "&amp;C58</f>
        <v>CURR.YR - CONSULT - SERVICES  - 2</v>
      </c>
      <c r="Q58" s="192" t="str">
        <f t="shared" ref="Q58:Q61" si="14">IF(D58=0,"",D58)</f>
        <v/>
      </c>
      <c r="R58" s="179"/>
      <c r="S58" s="206"/>
      <c r="T58" s="179"/>
    </row>
    <row r="59" spans="2:20" s="184" customFormat="1" ht="20.25" customHeight="1" x14ac:dyDescent="0.3">
      <c r="B59" s="181"/>
      <c r="C59" s="215" t="s">
        <v>83</v>
      </c>
      <c r="D59" s="270"/>
      <c r="E59" s="270"/>
      <c r="F59" s="270"/>
      <c r="G59" s="270"/>
      <c r="H59" s="270"/>
      <c r="I59" s="270"/>
      <c r="J59" s="270"/>
      <c r="K59" s="249" t="str">
        <f t="shared" si="13"/>
        <v/>
      </c>
      <c r="L59" s="182"/>
      <c r="M59" s="204"/>
      <c r="N59" s="183"/>
      <c r="P59" s="179" t="str">
        <f>"CURR.YR - CONSULT - SERVICES "&amp;" - "&amp;C59</f>
        <v>CURR.YR - CONSULT - SERVICES  - 3</v>
      </c>
      <c r="Q59" s="192" t="str">
        <f t="shared" si="14"/>
        <v/>
      </c>
      <c r="R59" s="179"/>
      <c r="S59" s="206"/>
      <c r="T59" s="179"/>
    </row>
    <row r="60" spans="2:20" s="184" customFormat="1" ht="20.25" customHeight="1" x14ac:dyDescent="0.3">
      <c r="B60" s="181"/>
      <c r="C60" s="215" t="s">
        <v>84</v>
      </c>
      <c r="D60" s="270"/>
      <c r="E60" s="270"/>
      <c r="F60" s="270"/>
      <c r="G60" s="270"/>
      <c r="H60" s="270"/>
      <c r="I60" s="270"/>
      <c r="J60" s="270"/>
      <c r="K60" s="249" t="str">
        <f t="shared" si="13"/>
        <v/>
      </c>
      <c r="L60" s="182"/>
      <c r="M60" s="204"/>
      <c r="N60" s="183"/>
      <c r="P60" s="179" t="str">
        <f>"CURR.YR - CONSULT - SERVICES "&amp;" - "&amp;C60</f>
        <v>CURR.YR - CONSULT - SERVICES  - 4</v>
      </c>
      <c r="Q60" s="192" t="str">
        <f t="shared" si="14"/>
        <v/>
      </c>
      <c r="R60" s="179"/>
      <c r="S60" s="206"/>
      <c r="T60" s="179"/>
    </row>
    <row r="61" spans="2:20" s="184" customFormat="1" ht="20.25" customHeight="1" x14ac:dyDescent="0.3">
      <c r="B61" s="181"/>
      <c r="C61" s="215" t="s">
        <v>85</v>
      </c>
      <c r="D61" s="270"/>
      <c r="E61" s="270"/>
      <c r="F61" s="270"/>
      <c r="G61" s="270"/>
      <c r="H61" s="270"/>
      <c r="I61" s="270"/>
      <c r="J61" s="270"/>
      <c r="K61" s="249" t="str">
        <f t="shared" si="13"/>
        <v/>
      </c>
      <c r="L61" s="182"/>
      <c r="M61" s="204"/>
      <c r="N61" s="183"/>
      <c r="P61" s="179" t="str">
        <f>"CURR.YR - CONSULT - SERVICES "&amp;" - "&amp;C61</f>
        <v>CURR.YR - CONSULT - SERVICES  - 5</v>
      </c>
      <c r="Q61" s="192" t="str">
        <f t="shared" si="14"/>
        <v/>
      </c>
      <c r="R61" s="179"/>
      <c r="S61" s="206"/>
      <c r="T61" s="179"/>
    </row>
    <row r="62" spans="2:20" s="184" customFormat="1" ht="20.25" customHeight="1" x14ac:dyDescent="0.3">
      <c r="B62" s="181"/>
      <c r="C62" s="182"/>
      <c r="D62" s="182"/>
      <c r="E62" s="182"/>
      <c r="F62" s="182"/>
      <c r="G62" s="182"/>
      <c r="H62" s="182"/>
      <c r="I62" s="204"/>
      <c r="J62" s="196"/>
      <c r="K62" s="182"/>
      <c r="L62" s="182"/>
      <c r="M62" s="204"/>
      <c r="N62" s="183"/>
      <c r="P62" s="179"/>
      <c r="Q62" s="216"/>
      <c r="R62" s="179"/>
      <c r="S62" s="206"/>
      <c r="T62" s="179"/>
    </row>
    <row r="63" spans="2:20" s="184" customFormat="1" ht="20.25" customHeight="1" x14ac:dyDescent="0.3">
      <c r="B63" s="181"/>
      <c r="C63" s="182"/>
      <c r="D63" s="182"/>
      <c r="E63" s="182"/>
      <c r="F63" s="182"/>
      <c r="G63" s="182"/>
      <c r="H63" s="182"/>
      <c r="I63" s="204"/>
      <c r="J63" s="196"/>
      <c r="K63" s="182"/>
      <c r="L63" s="182"/>
      <c r="M63" s="204"/>
      <c r="N63" s="183"/>
      <c r="P63" s="179"/>
      <c r="Q63" s="216"/>
      <c r="R63" s="179"/>
      <c r="S63" s="206"/>
      <c r="T63" s="179"/>
    </row>
    <row r="64" spans="2:20" s="184" customFormat="1" ht="20.25" customHeight="1" x14ac:dyDescent="0.25">
      <c r="B64" s="181"/>
      <c r="C64" s="182"/>
      <c r="D64" s="182"/>
      <c r="E64" s="182"/>
      <c r="F64" s="182"/>
      <c r="G64" s="182"/>
      <c r="H64" s="182"/>
      <c r="I64" s="204"/>
      <c r="J64" s="196"/>
      <c r="K64" s="182"/>
      <c r="L64" s="182"/>
      <c r="M64" s="204"/>
      <c r="N64" s="183"/>
      <c r="P64" s="148" t="s">
        <v>113</v>
      </c>
      <c r="Q64" s="216" t="b">
        <f>ISERR(SUM(O10:S61))</f>
        <v>0</v>
      </c>
      <c r="R64" s="179"/>
      <c r="S64" s="206"/>
      <c r="T64" s="179"/>
    </row>
    <row r="65" spans="2:20" s="184" customFormat="1" ht="20.25" customHeight="1" x14ac:dyDescent="0.3">
      <c r="B65" s="217"/>
      <c r="C65" s="212"/>
      <c r="D65" s="212"/>
      <c r="E65" s="212"/>
      <c r="F65" s="212"/>
      <c r="G65" s="212"/>
      <c r="H65" s="212"/>
      <c r="I65" s="213"/>
      <c r="J65" s="214"/>
      <c r="K65" s="212"/>
      <c r="L65" s="212"/>
      <c r="M65" s="213"/>
      <c r="N65" s="218"/>
      <c r="P65" s="179"/>
      <c r="Q65" s="216"/>
      <c r="R65" s="179"/>
      <c r="S65" s="206"/>
      <c r="T65" s="179"/>
    </row>
    <row r="66" spans="2:20" x14ac:dyDescent="0.3">
      <c r="P66" s="179"/>
    </row>
    <row r="67" spans="2:20" x14ac:dyDescent="0.3">
      <c r="P67" s="179"/>
    </row>
    <row r="68" spans="2:20" x14ac:dyDescent="0.3">
      <c r="P68" s="179"/>
    </row>
    <row r="69" spans="2:20" x14ac:dyDescent="0.3">
      <c r="P69" s="179"/>
    </row>
    <row r="70" spans="2:20" x14ac:dyDescent="0.3">
      <c r="P70" s="179"/>
    </row>
    <row r="71" spans="2:20" x14ac:dyDescent="0.3">
      <c r="P71" s="179"/>
    </row>
    <row r="72" spans="2:20" x14ac:dyDescent="0.3">
      <c r="P72" s="179"/>
    </row>
    <row r="73" spans="2:20" x14ac:dyDescent="0.3">
      <c r="P73" s="179"/>
    </row>
    <row r="74" spans="2:20" x14ac:dyDescent="0.3">
      <c r="P74" s="179"/>
    </row>
    <row r="75" spans="2:20" x14ac:dyDescent="0.3">
      <c r="P75" s="179"/>
    </row>
    <row r="76" spans="2:20" x14ac:dyDescent="0.3">
      <c r="P76" s="179"/>
    </row>
    <row r="77" spans="2:20" x14ac:dyDescent="0.3">
      <c r="P77" s="179"/>
    </row>
    <row r="78" spans="2:20" x14ac:dyDescent="0.3">
      <c r="P78" s="179"/>
    </row>
    <row r="79" spans="2:20" x14ac:dyDescent="0.3">
      <c r="P79" s="179"/>
    </row>
    <row r="80" spans="2:20" x14ac:dyDescent="0.3">
      <c r="P80" s="179"/>
    </row>
    <row r="81" spans="16:16" x14ac:dyDescent="0.3">
      <c r="P81" s="179"/>
    </row>
  </sheetData>
  <sheetProtection algorithmName="SHA-512" hashValue="MdeZbFLpPUuce4RrR5078/tIU1JMzxg2nqKvyAwrKW1z9pSWBPRwYg4N+G5I2u6VOiS8C1L9+f8ahayFHLB7Qw==" saltValue="DK3/QJfnC2d1s7cvT2ORXg==" spinCount="100000" sheet="1" objects="1" scenarios="1"/>
  <customSheetViews>
    <customSheetView guid="{155D0125-D190-4352-8395-855FF3A70C6C}" scale="90" showPageBreaks="1" fitToPage="1" printArea="1" hiddenColumns="1">
      <pane ySplit="4" topLeftCell="A5" activePane="bottomLeft" state="frozen"/>
      <selection pane="bottomLeft" activeCell="H9" sqref="H9"/>
      <pageMargins left="0.25" right="0.25" top="0.75" bottom="0.75" header="0.3" footer="0.3"/>
      <printOptions horizontalCentered="1" gridLines="1"/>
      <pageSetup scale="75" fitToHeight="0" orientation="portrait" horizontalDpi="2400" verticalDpi="2400" r:id="rId1"/>
    </customSheetView>
    <customSheetView guid="{9D252002-63D1-46A9-A8A8-616C0A2324C9}" scale="90" showPageBreaks="1" fitToPage="1" printArea="1" hiddenColumns="1">
      <pane ySplit="4" topLeftCell="A5" activePane="bottomLeft" state="frozen"/>
      <selection pane="bottomLeft" activeCell="H9" sqref="H9"/>
      <pageMargins left="0.25" right="0.25" top="0.75" bottom="0.75" header="0.3" footer="0.3"/>
      <printOptions horizontalCentered="1" gridLines="1"/>
      <pageSetup scale="75" fitToHeight="0" orientation="portrait" horizontalDpi="2400" verticalDpi="2400" r:id="rId2"/>
    </customSheetView>
  </customSheetViews>
  <mergeCells count="29">
    <mergeCell ref="F6:K6"/>
    <mergeCell ref="F5:K5"/>
    <mergeCell ref="E28:F28"/>
    <mergeCell ref="E34:F34"/>
    <mergeCell ref="E40:F40"/>
    <mergeCell ref="E27:F27"/>
    <mergeCell ref="B7:G7"/>
    <mergeCell ref="E10:G10"/>
    <mergeCell ref="E11:G11"/>
    <mergeCell ref="E12:G12"/>
    <mergeCell ref="E13:G13"/>
    <mergeCell ref="I7:N7"/>
    <mergeCell ref="E16:G16"/>
    <mergeCell ref="E17:G17"/>
    <mergeCell ref="E18:G18"/>
    <mergeCell ref="E26:F26"/>
    <mergeCell ref="E19:G19"/>
    <mergeCell ref="E41:F41"/>
    <mergeCell ref="E35:F35"/>
    <mergeCell ref="E29:F29"/>
    <mergeCell ref="E32:F32"/>
    <mergeCell ref="E38:F38"/>
    <mergeCell ref="E33:F33"/>
    <mergeCell ref="E39:F39"/>
    <mergeCell ref="D57:J57"/>
    <mergeCell ref="D58:J58"/>
    <mergeCell ref="D59:J59"/>
    <mergeCell ref="D60:J60"/>
    <mergeCell ref="D61:J61"/>
  </mergeCells>
  <conditionalFormatting sqref="F5">
    <cfRule type="expression" dxfId="2" priority="2">
      <formula>$O$59=TRUE</formula>
    </cfRule>
  </conditionalFormatting>
  <conditionalFormatting sqref="F5:K6">
    <cfRule type="expression" dxfId="1" priority="1">
      <formula>$Q$64=TRUE</formula>
    </cfRule>
  </conditionalFormatting>
  <conditionalFormatting sqref="M24">
    <cfRule type="expression" dxfId="0" priority="4">
      <formula>$M$24&lt;&gt;$G$45</formula>
    </cfRule>
  </conditionalFormatting>
  <dataValidations count="9">
    <dataValidation type="whole" allowBlank="1" showInputMessage="1" showErrorMessage="1" errorTitle="Error" error="Please enter a positive whole number no greater than 1,000" sqref="M27" xr:uid="{95CA0837-C84C-41BC-AEE3-4E084FEED2B7}">
      <formula1>0</formula1>
      <formula2>1000</formula2>
    </dataValidation>
    <dataValidation type="custom" allowBlank="1" showInputMessage="1" showErrorMessage="1" errorTitle="Text field" error="Please enter as text" sqref="E16" xr:uid="{FEAA7693-B2A0-46BD-ADD8-D7598756BB9A}">
      <formula1>ISTEXT(E16)</formula1>
    </dataValidation>
    <dataValidation type="custom" allowBlank="1" showInputMessage="1" showErrorMessage="1" errorTitle="Text field" error="Please enter text" sqref="E17:E19" xr:uid="{B8BA6E59-CCA6-4E75-9C84-82BA5111AA6F}">
      <formula1>ISTEXT(E17)</formula1>
    </dataValidation>
    <dataValidation type="decimal" operator="lessThan" allowBlank="1" showInputMessage="1" showErrorMessage="1" errorTitle="Error" error="Please enter a positive whole number no greater than 1,000" sqref="G45" xr:uid="{6E7634E4-146C-4A45-94E3-6632E797AD77}">
      <formula1>1000</formula1>
    </dataValidation>
    <dataValidation type="decimal" allowBlank="1" showInputMessage="1" showErrorMessage="1" errorTitle="Error" error="Please enter a positive whole number no greater than 5,000" sqref="M16 H53:H56 M19:M23" xr:uid="{6AD5E8FB-FD64-4E93-9B9D-AD4F18FF9526}">
      <formula1>0</formula1>
      <formula2>5000</formula2>
    </dataValidation>
    <dataValidation type="textLength" allowBlank="1" showInputMessage="1" showErrorMessage="1" errorTitle="Lenth" error="Maximum 110 Characters" promptTitle="Length" prompt="Maximum 110 Characters" sqref="D57:J61" xr:uid="{42D065AC-9B36-44CA-BD93-853BCC282CB5}">
      <formula1>0</formula1>
      <formula2>110</formula2>
    </dataValidation>
    <dataValidation type="list" allowBlank="1" showDropDown="1" showInputMessage="1" showErrorMessage="1" errorTitle="Entry" error="Enter Y or N only" sqref="G49:G54" xr:uid="{41916F80-F6D2-4486-A4DC-0EA69D3A5DF5}">
      <formula1>$I$49:$I$50</formula1>
    </dataValidation>
    <dataValidation type="decimal" errorStyle="warning" allowBlank="1" showInputMessage="1" showErrorMessage="1" errorTitle="Region Match" error="Sum of Regions &lt;&gt; Total" sqref="M24" xr:uid="{DAB92ED5-A4EA-439B-B1E8-78C7D4B04ECD}">
      <formula1>G87-0.1</formula1>
      <formula2>G88+0.1</formula2>
    </dataValidation>
    <dataValidation type="textLength" allowBlank="1" showInputMessage="1" showErrorMessage="1" error="Max 30 Characters" prompt="Max 30 Characters" sqref="E29:F29 E35:F35 E41:F41" xr:uid="{EC5BB6B6-64AF-4A99-A948-148F9EED8032}">
      <formula1>0</formula1>
      <formula2>30</formula2>
    </dataValidation>
  </dataValidations>
  <printOptions horizontalCentered="1"/>
  <pageMargins left="0.25" right="0.25" top="0.75" bottom="0.75" header="0.3" footer="0.3"/>
  <pageSetup scale="46" fitToHeight="0" orientation="portrait" horizontalDpi="2400" verticalDpi="24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1ED45-4D39-4AF7-A16A-2811BD0BA87F}">
  <dimension ref="A1:I41"/>
  <sheetViews>
    <sheetView showGridLines="0" zoomScale="90" zoomScaleNormal="90" workbookViewId="0">
      <pane ySplit="7" topLeftCell="A8" activePane="bottomLeft" state="frozen"/>
      <selection pane="bottomLeft" activeCell="A8" sqref="A8"/>
    </sheetView>
  </sheetViews>
  <sheetFormatPr defaultColWidth="8" defaultRowHeight="15.5" x14ac:dyDescent="0.35"/>
  <cols>
    <col min="1" max="1" width="10.58203125" style="3" customWidth="1"/>
    <col min="2" max="3" width="3.58203125" style="11" customWidth="1"/>
    <col min="4" max="4" width="8" style="8"/>
    <col min="5" max="5" width="11.5" style="8" customWidth="1"/>
    <col min="6" max="6" width="134.33203125" style="8" customWidth="1"/>
    <col min="7" max="7" width="3.58203125" style="1" customWidth="1"/>
    <col min="8" max="16384" width="8" style="3"/>
  </cols>
  <sheetData>
    <row r="1" spans="1:9" ht="5.15" customHeight="1" thickBot="1" x14ac:dyDescent="0.4"/>
    <row r="2" spans="1:9" s="9" customFormat="1" ht="47.15" customHeight="1" thickTop="1" x14ac:dyDescent="0.5">
      <c r="B2" s="32"/>
      <c r="C2" s="33" t="s">
        <v>21</v>
      </c>
      <c r="D2" s="34"/>
      <c r="E2" s="34"/>
      <c r="F2" s="34"/>
      <c r="G2" s="35"/>
    </row>
    <row r="3" spans="1:9" s="9" customFormat="1" ht="22" customHeight="1" x14ac:dyDescent="0.5">
      <c r="B3" s="36"/>
      <c r="C3" s="13"/>
      <c r="G3" s="37"/>
    </row>
    <row r="4" spans="1:9" s="9" customFormat="1" ht="32.15" customHeight="1" x14ac:dyDescent="0.5">
      <c r="B4" s="36"/>
      <c r="C4" s="13"/>
      <c r="G4" s="37"/>
    </row>
    <row r="5" spans="1:9" s="10" customFormat="1" ht="22" customHeight="1" x14ac:dyDescent="0.5">
      <c r="B5" s="38"/>
      <c r="C5" s="14" t="s">
        <v>32</v>
      </c>
      <c r="E5" s="12"/>
      <c r="F5" s="12"/>
      <c r="G5" s="39"/>
    </row>
    <row r="6" spans="1:9" s="10" customFormat="1" ht="22" customHeight="1" x14ac:dyDescent="0.4">
      <c r="B6" s="38"/>
      <c r="E6" s="12"/>
      <c r="F6" s="12"/>
      <c r="G6" s="39"/>
    </row>
    <row r="7" spans="1:9" ht="22" customHeight="1" x14ac:dyDescent="0.3">
      <c r="A7" s="40"/>
      <c r="B7" s="41"/>
      <c r="C7" s="42"/>
      <c r="D7" s="43"/>
      <c r="E7" s="43"/>
      <c r="F7" s="43"/>
      <c r="G7" s="44"/>
      <c r="H7" s="40"/>
      <c r="I7" s="40"/>
    </row>
    <row r="8" spans="1:9" x14ac:dyDescent="0.3">
      <c r="A8" s="40"/>
      <c r="B8" s="45"/>
      <c r="C8" s="46"/>
      <c r="D8" s="47"/>
      <c r="E8" s="47"/>
      <c r="F8" s="47"/>
      <c r="G8" s="48"/>
      <c r="H8" s="40"/>
      <c r="I8" s="40"/>
    </row>
    <row r="9" spans="1:9" s="55" customFormat="1" ht="20.5" thickBot="1" x14ac:dyDescent="0.45">
      <c r="A9" s="49"/>
      <c r="B9" s="50"/>
      <c r="C9" s="51" t="s">
        <v>53</v>
      </c>
      <c r="D9" s="52"/>
      <c r="E9" s="52"/>
      <c r="F9" s="52"/>
      <c r="G9" s="53"/>
      <c r="H9" s="54"/>
      <c r="I9" s="54"/>
    </row>
    <row r="10" spans="1:9" x14ac:dyDescent="0.35">
      <c r="A10" s="40"/>
      <c r="B10" s="56"/>
      <c r="C10" s="57"/>
      <c r="D10" s="58"/>
      <c r="E10" s="58"/>
      <c r="F10" s="58"/>
      <c r="G10" s="59"/>
      <c r="H10" s="60"/>
      <c r="I10" s="60"/>
    </row>
    <row r="11" spans="1:9" x14ac:dyDescent="0.35">
      <c r="A11" s="40"/>
      <c r="B11" s="45"/>
      <c r="C11" s="61"/>
      <c r="D11" s="62" t="s">
        <v>64</v>
      </c>
      <c r="E11" s="63"/>
      <c r="F11" s="63"/>
      <c r="G11" s="64"/>
      <c r="H11" s="60"/>
      <c r="I11" s="40"/>
    </row>
    <row r="12" spans="1:9" x14ac:dyDescent="0.35">
      <c r="A12" s="40"/>
      <c r="B12" s="45"/>
      <c r="C12" s="61"/>
      <c r="D12" s="65" t="s">
        <v>33</v>
      </c>
      <c r="E12" s="63"/>
      <c r="F12" s="63"/>
      <c r="G12" s="64"/>
      <c r="H12" s="60"/>
      <c r="I12" s="40"/>
    </row>
    <row r="13" spans="1:9" x14ac:dyDescent="0.35">
      <c r="A13" s="40"/>
      <c r="B13" s="45"/>
      <c r="C13" s="61"/>
      <c r="D13" s="66"/>
      <c r="E13" s="63"/>
      <c r="F13" s="63"/>
      <c r="G13" s="64"/>
      <c r="H13" s="60"/>
      <c r="I13" s="40"/>
    </row>
    <row r="14" spans="1:9" x14ac:dyDescent="0.35">
      <c r="A14" s="40"/>
      <c r="B14" s="45"/>
      <c r="C14" s="61"/>
      <c r="D14" s="62" t="s">
        <v>66</v>
      </c>
      <c r="E14" s="63"/>
      <c r="F14" s="63"/>
      <c r="G14" s="64"/>
      <c r="H14" s="60"/>
      <c r="I14" s="40"/>
    </row>
    <row r="15" spans="1:9" x14ac:dyDescent="0.35">
      <c r="A15" s="40"/>
      <c r="B15" s="45"/>
      <c r="C15" s="61"/>
      <c r="D15" s="67"/>
      <c r="E15" s="63"/>
      <c r="F15" s="63"/>
      <c r="G15" s="64"/>
      <c r="H15" s="60"/>
      <c r="I15" s="40"/>
    </row>
    <row r="16" spans="1:9" x14ac:dyDescent="0.35">
      <c r="A16" s="40"/>
      <c r="B16" s="45"/>
      <c r="C16" s="61"/>
      <c r="D16" s="62" t="s">
        <v>54</v>
      </c>
      <c r="E16" s="63"/>
      <c r="F16" s="63"/>
      <c r="G16" s="64"/>
      <c r="H16" s="60"/>
      <c r="I16" s="40"/>
    </row>
    <row r="17" spans="1:9" x14ac:dyDescent="0.35">
      <c r="A17" s="40"/>
      <c r="B17" s="45"/>
      <c r="C17" s="61"/>
      <c r="D17" s="65" t="s">
        <v>55</v>
      </c>
      <c r="E17" s="63"/>
      <c r="F17" s="63"/>
      <c r="G17" s="64"/>
      <c r="H17" s="60"/>
      <c r="I17" s="40"/>
    </row>
    <row r="18" spans="1:9" x14ac:dyDescent="0.35">
      <c r="A18" s="40"/>
      <c r="B18" s="45"/>
      <c r="C18" s="61"/>
      <c r="D18" s="66"/>
      <c r="E18" s="63"/>
      <c r="F18" s="63"/>
      <c r="G18" s="64"/>
      <c r="H18" s="60"/>
      <c r="I18" s="40"/>
    </row>
    <row r="19" spans="1:9" s="4" customFormat="1" ht="20.5" thickBot="1" x14ac:dyDescent="0.4">
      <c r="A19" s="68"/>
      <c r="B19" s="69"/>
      <c r="C19" s="51" t="s">
        <v>34</v>
      </c>
      <c r="D19" s="52"/>
      <c r="E19" s="52"/>
      <c r="F19" s="52"/>
      <c r="G19" s="70"/>
      <c r="H19" s="68"/>
      <c r="I19" s="68"/>
    </row>
    <row r="20" spans="1:9" x14ac:dyDescent="0.35">
      <c r="A20" s="40"/>
      <c r="B20" s="45"/>
      <c r="C20" s="61"/>
      <c r="D20" s="67"/>
      <c r="E20" s="63"/>
      <c r="F20" s="63"/>
      <c r="G20" s="64"/>
      <c r="H20" s="40"/>
      <c r="I20" s="40"/>
    </row>
    <row r="21" spans="1:9" x14ac:dyDescent="0.35">
      <c r="A21" s="40"/>
      <c r="B21" s="45"/>
      <c r="C21" s="61"/>
      <c r="D21" s="62" t="s">
        <v>56</v>
      </c>
      <c r="E21" s="63"/>
      <c r="F21" s="63"/>
      <c r="G21" s="64"/>
      <c r="H21" s="40"/>
      <c r="I21" s="40"/>
    </row>
    <row r="22" spans="1:9" x14ac:dyDescent="0.35">
      <c r="A22" s="40"/>
      <c r="B22" s="45"/>
      <c r="C22" s="61"/>
      <c r="D22" s="65" t="s">
        <v>57</v>
      </c>
      <c r="E22" s="63"/>
      <c r="F22" s="63"/>
      <c r="G22" s="64"/>
      <c r="H22" s="40"/>
      <c r="I22" s="40"/>
    </row>
    <row r="23" spans="1:9" x14ac:dyDescent="0.35">
      <c r="A23" s="40"/>
      <c r="B23" s="45"/>
      <c r="C23" s="61"/>
      <c r="D23" s="65" t="s">
        <v>58</v>
      </c>
      <c r="E23" s="63"/>
      <c r="F23" s="63"/>
      <c r="G23" s="64"/>
      <c r="H23" s="40"/>
      <c r="I23" s="40"/>
    </row>
    <row r="24" spans="1:9" x14ac:dyDescent="0.35">
      <c r="A24" s="40"/>
      <c r="B24" s="45"/>
      <c r="C24" s="61"/>
      <c r="D24" s="65" t="s">
        <v>59</v>
      </c>
      <c r="E24" s="63"/>
      <c r="F24" s="63"/>
      <c r="G24" s="64"/>
      <c r="H24" s="40"/>
      <c r="I24" s="40"/>
    </row>
    <row r="25" spans="1:9" x14ac:dyDescent="0.35">
      <c r="A25" s="40"/>
      <c r="B25" s="45"/>
      <c r="C25" s="61"/>
      <c r="D25" s="67"/>
      <c r="E25" s="63"/>
      <c r="F25" s="63"/>
      <c r="G25" s="64"/>
      <c r="H25" s="40"/>
      <c r="I25" s="40"/>
    </row>
    <row r="26" spans="1:9" x14ac:dyDescent="0.35">
      <c r="A26" s="40"/>
      <c r="B26" s="45"/>
      <c r="C26" s="61"/>
      <c r="D26" s="62" t="s">
        <v>60</v>
      </c>
      <c r="E26" s="63"/>
      <c r="F26" s="63"/>
      <c r="G26" s="64"/>
      <c r="H26" s="60"/>
      <c r="I26" s="40"/>
    </row>
    <row r="27" spans="1:9" x14ac:dyDescent="0.35">
      <c r="A27" s="40"/>
      <c r="B27" s="45"/>
      <c r="C27" s="61"/>
      <c r="D27" s="65" t="s">
        <v>61</v>
      </c>
      <c r="E27" s="63"/>
      <c r="F27" s="63"/>
      <c r="G27" s="64"/>
      <c r="H27" s="60"/>
      <c r="I27" s="40"/>
    </row>
    <row r="28" spans="1:9" x14ac:dyDescent="0.35">
      <c r="A28" s="40"/>
      <c r="B28" s="45"/>
      <c r="C28" s="61"/>
      <c r="D28" s="65" t="s">
        <v>62</v>
      </c>
      <c r="E28" s="63"/>
      <c r="F28" s="63"/>
      <c r="G28" s="64"/>
      <c r="H28" s="60"/>
      <c r="I28" s="40"/>
    </row>
    <row r="29" spans="1:9" x14ac:dyDescent="0.35">
      <c r="A29" s="40"/>
      <c r="B29" s="45"/>
      <c r="C29" s="61"/>
      <c r="D29" s="67"/>
      <c r="E29" s="63"/>
      <c r="F29" s="63"/>
      <c r="G29" s="64"/>
      <c r="H29" s="60"/>
      <c r="I29" s="40"/>
    </row>
    <row r="30" spans="1:9" ht="20.5" thickBot="1" x14ac:dyDescent="0.4">
      <c r="A30" s="40"/>
      <c r="B30" s="69"/>
      <c r="C30" s="51" t="s">
        <v>63</v>
      </c>
      <c r="D30" s="52"/>
      <c r="E30" s="52"/>
      <c r="F30" s="52"/>
      <c r="G30" s="64"/>
      <c r="H30" s="40"/>
      <c r="I30" s="40"/>
    </row>
    <row r="31" spans="1:9" x14ac:dyDescent="0.35">
      <c r="A31" s="40"/>
      <c r="B31" s="45"/>
      <c r="C31" s="61"/>
      <c r="D31" s="67"/>
      <c r="E31" s="63"/>
      <c r="F31" s="63"/>
      <c r="G31" s="64"/>
      <c r="H31" s="60"/>
      <c r="I31" s="60"/>
    </row>
    <row r="32" spans="1:9" x14ac:dyDescent="0.35">
      <c r="A32" s="40"/>
      <c r="B32" s="45"/>
      <c r="C32" s="61"/>
      <c r="D32" s="65" t="s">
        <v>65</v>
      </c>
      <c r="E32" s="63"/>
      <c r="F32" s="63"/>
      <c r="G32" s="64"/>
      <c r="H32" s="60"/>
      <c r="I32" s="60"/>
    </row>
    <row r="33" spans="1:9" x14ac:dyDescent="0.35">
      <c r="A33" s="40"/>
      <c r="B33" s="45"/>
      <c r="C33" s="61"/>
      <c r="D33" s="65" t="s">
        <v>67</v>
      </c>
      <c r="E33" s="63"/>
      <c r="F33" s="63"/>
      <c r="G33" s="64"/>
      <c r="H33" s="60"/>
      <c r="I33" s="60"/>
    </row>
    <row r="34" spans="1:9" x14ac:dyDescent="0.35">
      <c r="A34" s="40"/>
      <c r="B34" s="45"/>
      <c r="C34" s="46"/>
      <c r="D34" s="65"/>
      <c r="E34" s="63"/>
      <c r="F34" s="63"/>
      <c r="G34" s="64"/>
      <c r="H34" s="60"/>
      <c r="I34" s="60"/>
    </row>
    <row r="35" spans="1:9" ht="16" thickBot="1" x14ac:dyDescent="0.4">
      <c r="A35" s="40"/>
      <c r="B35" s="71"/>
      <c r="C35" s="72"/>
      <c r="D35" s="73"/>
      <c r="E35" s="74"/>
      <c r="F35" s="74"/>
      <c r="G35" s="75"/>
      <c r="H35" s="60"/>
      <c r="I35" s="60"/>
    </row>
    <row r="36" spans="1:9" ht="16" thickTop="1" x14ac:dyDescent="0.35">
      <c r="A36" s="40"/>
      <c r="B36" s="76"/>
      <c r="C36" s="76"/>
      <c r="D36" s="2"/>
      <c r="H36" s="60"/>
      <c r="I36" s="60"/>
    </row>
    <row r="37" spans="1:9" x14ac:dyDescent="0.35">
      <c r="A37" s="40"/>
      <c r="B37" s="76"/>
      <c r="C37" s="76"/>
      <c r="D37" s="3"/>
      <c r="H37" s="60"/>
      <c r="I37" s="60"/>
    </row>
    <row r="38" spans="1:9" x14ac:dyDescent="0.35">
      <c r="D38" s="1"/>
    </row>
    <row r="39" spans="1:9" x14ac:dyDescent="0.35">
      <c r="D39" s="1"/>
    </row>
    <row r="40" spans="1:9" x14ac:dyDescent="0.35">
      <c r="D40" s="1"/>
    </row>
    <row r="41" spans="1:9" x14ac:dyDescent="0.35">
      <c r="D41" s="1"/>
    </row>
  </sheetData>
  <sheetProtection algorithmName="SHA-512" hashValue="LjLeXeHFbfYkOsfua4FLlam0htZmq8rEVbCAPatVd7YkSkQ5/AHsI/2iKLuwVqsm22J3GLvfHuPL4bea61T7cw==" saltValue="t1zZJG1eOHbaZwy6u8MkGA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9DC8705213CF43A31163B7AA4964FE" ma:contentTypeVersion="21" ma:contentTypeDescription="Create a new document." ma:contentTypeScope="" ma:versionID="51d0183130c9405c05713d630cbbc29a">
  <xsd:schema xmlns:xsd="http://www.w3.org/2001/XMLSchema" xmlns:xs="http://www.w3.org/2001/XMLSchema" xmlns:p="http://schemas.microsoft.com/office/2006/metadata/properties" xmlns:ns2="1c90fe9a-5c4b-4504-982e-0906b1f1d46a" xmlns:ns3="6ba86eef-0944-4f1a-b32a-250fa2770a10" targetNamespace="http://schemas.microsoft.com/office/2006/metadata/properties" ma:root="true" ma:fieldsID="7b51d1e22927a87e32f8621a474091b0" ns2:_="" ns3:_="">
    <xsd:import namespace="1c90fe9a-5c4b-4504-982e-0906b1f1d46a"/>
    <xsd:import namespace="6ba86eef-0944-4f1a-b32a-250fa2770a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SMComme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fe9a-5c4b-4504-982e-0906b1f1d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MComments" ma:index="21" nillable="true" ma:displayName="SM Comments" ma:format="Dropdown" ma:internalName="SMComments">
      <xsd:simpleType>
        <xsd:restriction base="dms:Text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0e249bc-5d9f-4763-a5af-46e581c66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86eef-0944-4f1a-b32a-250fa2770a1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39c1bfa-3923-460d-892e-95325743f0df}" ma:internalName="TaxCatchAll" ma:showField="CatchAllData" ma:web="6ba86eef-0944-4f1a-b32a-250fa2770a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90fe9a-5c4b-4504-982e-0906b1f1d46a">
      <Terms xmlns="http://schemas.microsoft.com/office/infopath/2007/PartnerControls"/>
    </lcf76f155ced4ddcb4097134ff3c332f>
    <SMComments xmlns="1c90fe9a-5c4b-4504-982e-0906b1f1d46a" xsi:nil="true"/>
    <TaxCatchAll xmlns="6ba86eef-0944-4f1a-b32a-250fa2770a10" xsi:nil="true"/>
  </documentManagement>
</p:properties>
</file>

<file path=customXml/itemProps1.xml><?xml version="1.0" encoding="utf-8"?>
<ds:datastoreItem xmlns:ds="http://schemas.openxmlformats.org/officeDocument/2006/customXml" ds:itemID="{AEC98880-3F26-490C-AA5F-6CDFE1F3F352}"/>
</file>

<file path=customXml/itemProps2.xml><?xml version="1.0" encoding="utf-8"?>
<ds:datastoreItem xmlns:ds="http://schemas.openxmlformats.org/officeDocument/2006/customXml" ds:itemID="{B1FA35E6-2FEC-43E8-9CDC-7AD90AA50803}"/>
</file>

<file path=customXml/itemProps3.xml><?xml version="1.0" encoding="utf-8"?>
<ds:datastoreItem xmlns:ds="http://schemas.openxmlformats.org/officeDocument/2006/customXml" ds:itemID="{9FA68527-6155-40BC-B1EF-A825D48A1495}"/>
</file>

<file path=docMetadata/LabelInfo.xml><?xml version="1.0" encoding="utf-8"?>
<clbl:labelList xmlns:clbl="http://schemas.microsoft.com/office/2020/mipLabelMetadata">
  <clbl:label id="{3dd59dce-9563-4ed5-b9aa-d0320fb1b440}" enabled="0" method="" siteId="{3dd59dce-9563-4ed5-b9aa-d0320fb1b44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1. Welcome</vt:lpstr>
      <vt:lpstr>2. Consultant Profile Data</vt:lpstr>
      <vt:lpstr>3. Definitions</vt:lpstr>
      <vt:lpstr>Data</vt:lpstr>
      <vt:lpstr>Data_CPD</vt:lpstr>
      <vt:lpstr>Data_Display</vt:lpstr>
      <vt:lpstr>'1. Welcome'!Print_Area</vt:lpstr>
      <vt:lpstr>'2. Consultant Profile Data'!Print_Area</vt:lpstr>
      <vt:lpstr>'1. Welcome'!Print_Titles</vt:lpstr>
      <vt:lpstr>'2. Consultant Profile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Doire</dc:creator>
  <cp:lastModifiedBy>Steve Doire</cp:lastModifiedBy>
  <cp:lastPrinted>2024-03-01T20:06:26Z</cp:lastPrinted>
  <dcterms:created xsi:type="dcterms:W3CDTF">2020-01-06T16:17:41Z</dcterms:created>
  <dcterms:modified xsi:type="dcterms:W3CDTF">2025-02-17T19:35:08Z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{13B8225A-1DAC-419A-A197-3E1FA9503314}</vt:lpwstr>
  </property>
  <property fmtid="{D5CDD505-2E9C-101B-9397-08002B2CF9AE}" pid="3" name="ContentTypeId">
    <vt:lpwstr>0x0101008A9DC8705213CF43A31163B7AA4964FE</vt:lpwstr>
  </property>
</Properties>
</file>